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226.113.52\送迎バス\05_要綱\02_交付要綱\★申請様式\02記入例\"/>
    </mc:Choice>
  </mc:AlternateContent>
  <bookViews>
    <workbookView xWindow="0" yWindow="0" windowWidth="28740" windowHeight="12192" tabRatio="876" firstSheet="1" activeTab="1"/>
  </bookViews>
  <sheets>
    <sheet name="リスト（非表示にする予定）" sheetId="1" state="hidden" r:id="rId1"/>
    <sheet name="(1)-1事業所・車両一覧" sheetId="2" r:id="rId2"/>
    <sheet name="(1)-2所要額調書" sheetId="3" r:id="rId3"/>
    <sheet name="(4)誓約書" sheetId="4" r:id="rId4"/>
  </sheets>
  <definedNames>
    <definedName name="_xlnm.Print_Area" localSheetId="1">'(1)-1事業所・車両一覧'!$A$1:$L$68</definedName>
    <definedName name="_xlnm.Print_Area" localSheetId="2">'(1)-2所要額調書'!$A$1:$M$30</definedName>
    <definedName name="Z_EAC5853F_4112_45E5_A82F_AC75D57705BA_.wvu.PrintArea" localSheetId="1" hidden="1">'(1)-1事業所・車両一覧'!$A$1:$L$68</definedName>
    <definedName name="Z_EAC5853F_4112_45E5_A82F_AC75D57705BA_.wvu.PrintArea" localSheetId="2" hidden="1">'(1)-2所要額調書'!$A$1:$M$30</definedName>
    <definedName name="Z_EAC5853F_4112_45E5_A82F_AC75D57705BA_.wvu.Rows" localSheetId="1" hidden="1">'(1)-1事業所・車両一覧'!$109:$109</definedName>
    <definedName name="Z_EAC5853F_4112_45E5_A82F_AC75D57705BA_.wvu.Rows" localSheetId="2" hidden="1">'(1)-2所要額調書'!$28:$28</definedName>
  </definedNames>
  <calcPr calcId="162913"/>
  <customWorkbookViews>
    <customWorkbookView name="東京都 - 個人用ビュー" guid="{EAC5853F-4112-45E5-A82F-AC75D57705BA}" mergeInterval="0" personalView="1" maximized="1" xWindow="-9" yWindow="-9" windowWidth="1938" windowHeight="1060" tabRatio="876" activeSheetId="3" showComments="commIndAndComment"/>
  </customWorkbookViews>
</workbook>
</file>

<file path=xl/calcChain.xml><?xml version="1.0" encoding="utf-8"?>
<calcChain xmlns="http://schemas.openxmlformats.org/spreadsheetml/2006/main">
  <c r="D19" i="4" l="1"/>
  <c r="H28" i="3" l="1"/>
  <c r="H14" i="3"/>
  <c r="H15" i="3"/>
  <c r="H16" i="3"/>
  <c r="H17" i="3"/>
  <c r="H18" i="3"/>
  <c r="H19" i="3"/>
  <c r="H20" i="3"/>
  <c r="H21" i="3"/>
  <c r="H22" i="3"/>
  <c r="H23" i="3"/>
  <c r="H24" i="3"/>
  <c r="H25" i="3"/>
  <c r="H26" i="3"/>
  <c r="H27" i="3"/>
  <c r="H13" i="3"/>
  <c r="K4" i="2" l="1"/>
  <c r="F21" i="3" l="1"/>
  <c r="F22" i="3"/>
  <c r="F23" i="3"/>
  <c r="F24" i="3"/>
  <c r="F25" i="3"/>
  <c r="F26" i="3"/>
  <c r="J1" i="3" l="1"/>
  <c r="I27" i="3" l="1"/>
  <c r="F27" i="3" l="1"/>
  <c r="J27" i="3" s="1"/>
  <c r="L27" i="3" s="1"/>
  <c r="I21" i="3" l="1"/>
  <c r="J21" i="3" s="1"/>
  <c r="I22" i="3"/>
  <c r="J22" i="3" s="1"/>
  <c r="I23" i="3"/>
  <c r="J23" i="3" s="1"/>
  <c r="I24" i="3"/>
  <c r="J24" i="3" s="1"/>
  <c r="I25" i="3"/>
  <c r="J25" i="3" s="1"/>
  <c r="I28" i="3"/>
  <c r="L1" i="3" l="1"/>
  <c r="K1" i="3"/>
  <c r="L21" i="3" l="1"/>
  <c r="L22" i="3"/>
  <c r="L23" i="3"/>
  <c r="L24" i="3"/>
  <c r="L25" i="3"/>
  <c r="F28" i="3" l="1"/>
  <c r="J28" i="3" l="1"/>
  <c r="L28" i="3" s="1"/>
  <c r="I26" i="3" l="1"/>
  <c r="I20" i="3"/>
  <c r="F20" i="3"/>
  <c r="I19" i="3"/>
  <c r="F19" i="3"/>
  <c r="I18" i="3"/>
  <c r="F18" i="3"/>
  <c r="I17" i="3"/>
  <c r="F17" i="3"/>
  <c r="I16" i="3"/>
  <c r="F16" i="3"/>
  <c r="I15" i="3"/>
  <c r="F15" i="3"/>
  <c r="I14" i="3"/>
  <c r="F14" i="3"/>
  <c r="J14" i="3" l="1"/>
  <c r="L14" i="3" s="1"/>
  <c r="J16" i="3"/>
  <c r="L16" i="3" s="1"/>
  <c r="J18" i="3"/>
  <c r="L18" i="3" s="1"/>
  <c r="J20" i="3"/>
  <c r="L20" i="3" s="1"/>
  <c r="J17" i="3"/>
  <c r="L17" i="3" s="1"/>
  <c r="J26" i="3"/>
  <c r="L26" i="3" s="1"/>
  <c r="J15" i="3"/>
  <c r="L15" i="3" s="1"/>
  <c r="J19" i="3"/>
  <c r="L19" i="3" s="1"/>
  <c r="I13" i="3" l="1"/>
  <c r="F13" i="3" l="1"/>
  <c r="J13" i="3" s="1"/>
  <c r="L13" i="3" s="1"/>
  <c r="L29" i="3" s="1"/>
</calcChain>
</file>

<file path=xl/sharedStrings.xml><?xml version="1.0" encoding="utf-8"?>
<sst xmlns="http://schemas.openxmlformats.org/spreadsheetml/2006/main" count="417" uniqueCount="223">
  <si>
    <t>法人名</t>
    <rPh sb="0" eb="2">
      <t>ホウジン</t>
    </rPh>
    <rPh sb="2" eb="3">
      <t>メイ</t>
    </rPh>
    <phoneticPr fontId="2"/>
  </si>
  <si>
    <t>10分の10</t>
    <rPh sb="2" eb="3">
      <t>ブン</t>
    </rPh>
    <phoneticPr fontId="2"/>
  </si>
  <si>
    <t>（単位：円）</t>
    <rPh sb="1" eb="3">
      <t>タンイ</t>
    </rPh>
    <rPh sb="4" eb="5">
      <t>エン</t>
    </rPh>
    <phoneticPr fontId="2"/>
  </si>
  <si>
    <t>A</t>
    <phoneticPr fontId="2"/>
  </si>
  <si>
    <t>C</t>
    <phoneticPr fontId="2"/>
  </si>
  <si>
    <t>E</t>
    <phoneticPr fontId="2"/>
  </si>
  <si>
    <t>F</t>
    <phoneticPr fontId="2"/>
  </si>
  <si>
    <t>補助基準額</t>
    <rPh sb="0" eb="2">
      <t>ホジョ</t>
    </rPh>
    <rPh sb="2" eb="4">
      <t>キジュン</t>
    </rPh>
    <rPh sb="4" eb="5">
      <t>ガク</t>
    </rPh>
    <phoneticPr fontId="2"/>
  </si>
  <si>
    <t>B</t>
    <phoneticPr fontId="2"/>
  </si>
  <si>
    <t>D</t>
    <phoneticPr fontId="2"/>
  </si>
  <si>
    <t>選定額</t>
    <rPh sb="0" eb="2">
      <t>センテイ</t>
    </rPh>
    <rPh sb="2" eb="3">
      <t>ガク</t>
    </rPh>
    <phoneticPr fontId="2"/>
  </si>
  <si>
    <t>補助率</t>
    <rPh sb="0" eb="3">
      <t>ホジョリツ</t>
    </rPh>
    <phoneticPr fontId="2"/>
  </si>
  <si>
    <t>都補助
上限額</t>
    <rPh sb="0" eb="1">
      <t>ト</t>
    </rPh>
    <rPh sb="1" eb="3">
      <t>ホジョ</t>
    </rPh>
    <rPh sb="4" eb="6">
      <t>ジョウゲン</t>
    </rPh>
    <rPh sb="6" eb="7">
      <t>ガク</t>
    </rPh>
    <phoneticPr fontId="2"/>
  </si>
  <si>
    <t>申請額</t>
    <rPh sb="0" eb="2">
      <t>シンセイ</t>
    </rPh>
    <rPh sb="2" eb="3">
      <t>ガク</t>
    </rPh>
    <phoneticPr fontId="2"/>
  </si>
  <si>
    <t>寄付金その他
の収入額</t>
    <rPh sb="0" eb="3">
      <t>キフキン</t>
    </rPh>
    <rPh sb="5" eb="6">
      <t>タ</t>
    </rPh>
    <rPh sb="8" eb="10">
      <t>シュウニュウ</t>
    </rPh>
    <rPh sb="10" eb="11">
      <t>ガク</t>
    </rPh>
    <phoneticPr fontId="2"/>
  </si>
  <si>
    <t>事業所名</t>
    <rPh sb="0" eb="3">
      <t>ジギョウショ</t>
    </rPh>
    <rPh sb="3" eb="4">
      <t>メイ</t>
    </rPh>
    <phoneticPr fontId="2"/>
  </si>
  <si>
    <t>差引後実支出
額</t>
    <rPh sb="0" eb="2">
      <t>サシヒキ</t>
    </rPh>
    <rPh sb="2" eb="3">
      <t>ゴ</t>
    </rPh>
    <rPh sb="3" eb="6">
      <t>ジツシシュツ</t>
    </rPh>
    <rPh sb="7" eb="8">
      <t>ガク</t>
    </rPh>
    <phoneticPr fontId="2"/>
  </si>
  <si>
    <t>I</t>
  </si>
  <si>
    <t>H</t>
  </si>
  <si>
    <t>G</t>
  </si>
  <si>
    <t>所要額調書</t>
    <phoneticPr fontId="2"/>
  </si>
  <si>
    <t>対象経費
実支出（予定）額</t>
    <rPh sb="0" eb="2">
      <t>タイショウ</t>
    </rPh>
    <rPh sb="2" eb="4">
      <t>ケイヒ</t>
    </rPh>
    <rPh sb="5" eb="6">
      <t>ジツ</t>
    </rPh>
    <rPh sb="6" eb="8">
      <t>シシュツ</t>
    </rPh>
    <rPh sb="9" eb="11">
      <t>ヨテイ</t>
    </rPh>
    <rPh sb="12" eb="13">
      <t>ガク</t>
    </rPh>
    <phoneticPr fontId="2"/>
  </si>
  <si>
    <t>令和５年度介護サービス事業所送迎バス等安全対策支援事業補助金</t>
    <rPh sb="5" eb="7">
      <t>カイゴ</t>
    </rPh>
    <rPh sb="11" eb="14">
      <t>ジギョウショ</t>
    </rPh>
    <phoneticPr fontId="2"/>
  </si>
  <si>
    <t>送迎バス等への安全装置の設置</t>
    <rPh sb="0" eb="2">
      <t>ソウゲイ</t>
    </rPh>
    <rPh sb="4" eb="5">
      <t>トウ</t>
    </rPh>
    <rPh sb="7" eb="9">
      <t>アンゼン</t>
    </rPh>
    <rPh sb="9" eb="11">
      <t>ソウチ</t>
    </rPh>
    <rPh sb="12" eb="14">
      <t>セッチ</t>
    </rPh>
    <phoneticPr fontId="2"/>
  </si>
  <si>
    <t>研修の実施</t>
    <rPh sb="0" eb="2">
      <t>ケンシュウ</t>
    </rPh>
    <rPh sb="3" eb="5">
      <t>ジッシ</t>
    </rPh>
    <phoneticPr fontId="2"/>
  </si>
  <si>
    <t>サービス種別</t>
    <rPh sb="4" eb="6">
      <t>シュベツ</t>
    </rPh>
    <phoneticPr fontId="2"/>
  </si>
  <si>
    <t>No.</t>
    <phoneticPr fontId="2"/>
  </si>
  <si>
    <t>介護保険
事業所番号</t>
    <rPh sb="0" eb="2">
      <t>カイゴ</t>
    </rPh>
    <rPh sb="2" eb="4">
      <t>ホケン</t>
    </rPh>
    <rPh sb="5" eb="8">
      <t>ジギョウショ</t>
    </rPh>
    <rPh sb="8" eb="10">
      <t>バンゴウ</t>
    </rPh>
    <phoneticPr fontId="2"/>
  </si>
  <si>
    <t>事業所・施設名</t>
    <rPh sb="0" eb="3">
      <t>ジギョウショ</t>
    </rPh>
    <rPh sb="4" eb="7">
      <t>シセツメイ</t>
    </rPh>
    <phoneticPr fontId="2"/>
  </si>
  <si>
    <t>電話番号</t>
    <rPh sb="0" eb="2">
      <t>デンワ</t>
    </rPh>
    <rPh sb="2" eb="4">
      <t>バンゴウ</t>
    </rPh>
    <phoneticPr fontId="2"/>
  </si>
  <si>
    <t>郵便番号</t>
    <rPh sb="0" eb="2">
      <t>ユウビン</t>
    </rPh>
    <rPh sb="2" eb="4">
      <t>バンゴウ</t>
    </rPh>
    <phoneticPr fontId="2"/>
  </si>
  <si>
    <t>住所</t>
    <rPh sb="0" eb="2">
      <t>ジュウショ</t>
    </rPh>
    <phoneticPr fontId="2"/>
  </si>
  <si>
    <t>使用車両ナンバー</t>
    <rPh sb="0" eb="2">
      <t>シヨウ</t>
    </rPh>
    <rPh sb="2" eb="4">
      <t>シャリョウ</t>
    </rPh>
    <phoneticPr fontId="2"/>
  </si>
  <si>
    <t>その他送迎バス等への安全点検や修理</t>
    <rPh sb="2" eb="3">
      <t>ホカ</t>
    </rPh>
    <rPh sb="3" eb="5">
      <t>ソウゲイ</t>
    </rPh>
    <rPh sb="7" eb="8">
      <t>トウ</t>
    </rPh>
    <rPh sb="10" eb="12">
      <t>アンゼン</t>
    </rPh>
    <rPh sb="12" eb="14">
      <t>テンケン</t>
    </rPh>
    <rPh sb="15" eb="17">
      <t>シュウリ</t>
    </rPh>
    <phoneticPr fontId="2"/>
  </si>
  <si>
    <t>例</t>
    <rPh sb="0" eb="1">
      <t>レイ</t>
    </rPh>
    <phoneticPr fontId="2"/>
  </si>
  <si>
    <t>1371111111</t>
    <phoneticPr fontId="2"/>
  </si>
  <si>
    <t>03-5321-1111</t>
    <phoneticPr fontId="2"/>
  </si>
  <si>
    <t>163-8001</t>
    <phoneticPr fontId="2"/>
  </si>
  <si>
    <t>東京都新宿区西新宿2-8-1</t>
    <rPh sb="0" eb="3">
      <t>トウキョウト</t>
    </rPh>
    <rPh sb="3" eb="6">
      <t>シンジュクク</t>
    </rPh>
    <rPh sb="6" eb="9">
      <t>ニシシンジュク</t>
    </rPh>
    <phoneticPr fontId="2"/>
  </si>
  <si>
    <t>東京333あ5320</t>
    <rPh sb="0" eb="2">
      <t>トウキョウ</t>
    </rPh>
    <phoneticPr fontId="2"/>
  </si>
  <si>
    <t>法人名</t>
    <rPh sb="0" eb="2">
      <t>ホウジン</t>
    </rPh>
    <rPh sb="2" eb="3">
      <t>メイ</t>
    </rPh>
    <phoneticPr fontId="2"/>
  </si>
  <si>
    <t>〇</t>
    <phoneticPr fontId="2"/>
  </si>
  <si>
    <t>×</t>
    <phoneticPr fontId="2"/>
  </si>
  <si>
    <t>事業所・車両一覧</t>
    <rPh sb="0" eb="3">
      <t>ジギョウショ</t>
    </rPh>
    <rPh sb="4" eb="6">
      <t>シャリョウ</t>
    </rPh>
    <rPh sb="6" eb="8">
      <t>イチラン</t>
    </rPh>
    <phoneticPr fontId="2"/>
  </si>
  <si>
    <t>J</t>
    <phoneticPr fontId="2"/>
  </si>
  <si>
    <t>第１号様式（１）－１</t>
    <rPh sb="0" eb="1">
      <t>ダイ</t>
    </rPh>
    <rPh sb="2" eb="3">
      <t>ゴウ</t>
    </rPh>
    <rPh sb="3" eb="5">
      <t>ヨウシキ</t>
    </rPh>
    <phoneticPr fontId="2"/>
  </si>
  <si>
    <t>第１号様式（１）－２</t>
    <rPh sb="0" eb="1">
      <t>ダイ</t>
    </rPh>
    <phoneticPr fontId="2"/>
  </si>
  <si>
    <t>No.</t>
    <phoneticPr fontId="2"/>
  </si>
  <si>
    <t>C-D</t>
    <phoneticPr fontId="2"/>
  </si>
  <si>
    <t>F×G</t>
    <phoneticPr fontId="2"/>
  </si>
  <si>
    <t>EとHを比較して少ない額</t>
    <rPh sb="4" eb="6">
      <t>ヒカク</t>
    </rPh>
    <rPh sb="8" eb="9">
      <t>スク</t>
    </rPh>
    <rPh sb="11" eb="12">
      <t>ガク</t>
    </rPh>
    <phoneticPr fontId="2"/>
  </si>
  <si>
    <t>有</t>
    <rPh sb="0" eb="1">
      <t>アリ</t>
    </rPh>
    <phoneticPr fontId="2"/>
  </si>
  <si>
    <t>無</t>
    <rPh sb="0" eb="1">
      <t>ナ</t>
    </rPh>
    <phoneticPr fontId="2"/>
  </si>
  <si>
    <t>×</t>
    <phoneticPr fontId="2"/>
  </si>
  <si>
    <t>安全装置リースによる設置</t>
  </si>
  <si>
    <t>その他</t>
  </si>
  <si>
    <t>安全装置購入設置</t>
    <phoneticPr fontId="2"/>
  </si>
  <si>
    <t>送迎委託業者による設置</t>
    <phoneticPr fontId="2"/>
  </si>
  <si>
    <r>
      <t xml:space="preserve">I×J
</t>
    </r>
    <r>
      <rPr>
        <sz val="10"/>
        <rFont val="ＭＳ Ｐゴシック"/>
        <family val="3"/>
        <charset val="128"/>
      </rPr>
      <t>（1,000円未満切り捨て）</t>
    </r>
    <phoneticPr fontId="2"/>
  </si>
  <si>
    <t>総計</t>
    <rPh sb="0" eb="2">
      <t>ソウケイ</t>
    </rPh>
    <phoneticPr fontId="2"/>
  </si>
  <si>
    <t>台</t>
    <rPh sb="0" eb="1">
      <t>ダイ</t>
    </rPh>
    <phoneticPr fontId="2"/>
  </si>
  <si>
    <t>K</t>
    <phoneticPr fontId="2"/>
  </si>
  <si>
    <t>通所・入退所時の自宅送迎</t>
  </si>
  <si>
    <t>医療機関送迎</t>
  </si>
  <si>
    <t>行事への送迎</t>
  </si>
  <si>
    <t>その他利用者送迎</t>
  </si>
  <si>
    <t>通所介護事業所</t>
  </si>
  <si>
    <t>通所リハビリテーション事業所</t>
  </si>
  <si>
    <t>短期入所生活介護事業所</t>
  </si>
  <si>
    <t>短期入所療養介護事業所</t>
  </si>
  <si>
    <t>地域密着型通所介護事業所</t>
  </si>
  <si>
    <t>認知症対応型通所介護事業所</t>
  </si>
  <si>
    <t>小規模多機能型居宅介護事業所</t>
  </si>
  <si>
    <t>看護小規模多機能型居宅介護事業所</t>
  </si>
  <si>
    <t>認知症対応型共同生活介護事業所</t>
  </si>
  <si>
    <t>地域密着型介護老人福祉施設</t>
  </si>
  <si>
    <t>介護老人福祉施設</t>
  </si>
  <si>
    <t>介護老人保健施設</t>
  </si>
  <si>
    <t>介護医療院</t>
  </si>
  <si>
    <t>介護療養型医療施設</t>
  </si>
  <si>
    <t>養護老人ホーム</t>
  </si>
  <si>
    <t>軽費老人ホーム</t>
  </si>
  <si>
    <t>有料老人ホーム</t>
  </si>
  <si>
    <t>サービス付き高齢者向け住宅</t>
  </si>
  <si>
    <t>事業内容（実施する項目に○、実施しない項目に×）</t>
    <rPh sb="0" eb="2">
      <t>ジギョウ</t>
    </rPh>
    <rPh sb="2" eb="4">
      <t>ナイヨウ</t>
    </rPh>
    <rPh sb="5" eb="7">
      <t>ジッシ</t>
    </rPh>
    <rPh sb="9" eb="11">
      <t>コウモク</t>
    </rPh>
    <rPh sb="14" eb="16">
      <t>ジッシ</t>
    </rPh>
    <rPh sb="19" eb="21">
      <t>コウモク</t>
    </rPh>
    <phoneticPr fontId="2"/>
  </si>
  <si>
    <t>降車時確認式</t>
    <rPh sb="0" eb="2">
      <t>コウシャ</t>
    </rPh>
    <rPh sb="2" eb="3">
      <t>ジ</t>
    </rPh>
    <rPh sb="3" eb="5">
      <t>カクニン</t>
    </rPh>
    <rPh sb="5" eb="6">
      <t>シキ</t>
    </rPh>
    <phoneticPr fontId="2"/>
  </si>
  <si>
    <t>自動検知式</t>
    <rPh sb="0" eb="2">
      <t>ジドウ</t>
    </rPh>
    <rPh sb="2" eb="4">
      <t>ケンチ</t>
    </rPh>
    <rPh sb="4" eb="5">
      <t>シキ</t>
    </rPh>
    <phoneticPr fontId="2"/>
  </si>
  <si>
    <t>法人の補助対象車両台数合計</t>
    <rPh sb="0" eb="2">
      <t>ホウジン</t>
    </rPh>
    <rPh sb="3" eb="5">
      <t>ホジョ</t>
    </rPh>
    <rPh sb="5" eb="7">
      <t>タイショウ</t>
    </rPh>
    <rPh sb="7" eb="9">
      <t>シャリョウ</t>
    </rPh>
    <rPh sb="9" eb="11">
      <t>ダイスウ</t>
    </rPh>
    <rPh sb="11" eb="13">
      <t>ゴウケイ</t>
    </rPh>
    <phoneticPr fontId="2"/>
  </si>
  <si>
    <t>事業所別補助対象車両台数</t>
    <rPh sb="0" eb="3">
      <t>ジギョウショ</t>
    </rPh>
    <rPh sb="3" eb="4">
      <t>ベツ</t>
    </rPh>
    <rPh sb="4" eb="6">
      <t>ホジョ</t>
    </rPh>
    <rPh sb="6" eb="8">
      <t>タイショウ</t>
    </rPh>
    <rPh sb="8" eb="10">
      <t>シャリョウ</t>
    </rPh>
    <rPh sb="10" eb="12">
      <t>ダイスウ</t>
    </rPh>
    <phoneticPr fontId="2"/>
  </si>
  <si>
    <t>☑</t>
    <phoneticPr fontId="2"/>
  </si>
  <si>
    <t>□</t>
    <phoneticPr fontId="2"/>
  </si>
  <si>
    <t>B-004</t>
  </si>
  <si>
    <t>A-001</t>
  </si>
  <si>
    <t>A-002</t>
  </si>
  <si>
    <t>A-006</t>
  </si>
  <si>
    <t>A-009</t>
  </si>
  <si>
    <t>A-010</t>
  </si>
  <si>
    <t>A-011</t>
  </si>
  <si>
    <t>A-012</t>
  </si>
  <si>
    <t>A-013</t>
  </si>
  <si>
    <t>A-014</t>
  </si>
  <si>
    <t>A-015</t>
    <phoneticPr fontId="17"/>
  </si>
  <si>
    <t>A-016</t>
    <phoneticPr fontId="17"/>
  </si>
  <si>
    <t>A-017</t>
  </si>
  <si>
    <t>A-018</t>
    <phoneticPr fontId="17"/>
  </si>
  <si>
    <t>A-019</t>
  </si>
  <si>
    <t>A-020</t>
  </si>
  <si>
    <t>A-021</t>
  </si>
  <si>
    <t>A-022</t>
  </si>
  <si>
    <t>A-023</t>
  </si>
  <si>
    <t>A-024</t>
  </si>
  <si>
    <t>A-025</t>
  </si>
  <si>
    <t>A-026</t>
  </si>
  <si>
    <t>A-027</t>
  </si>
  <si>
    <t>A-028</t>
  </si>
  <si>
    <t>A-029</t>
  </si>
  <si>
    <t>A-033</t>
  </si>
  <si>
    <t>A-035</t>
  </si>
  <si>
    <t>A-039</t>
  </si>
  <si>
    <t>A-040</t>
  </si>
  <si>
    <t>A-041</t>
  </si>
  <si>
    <t>A-043</t>
  </si>
  <si>
    <t>A-044</t>
  </si>
  <si>
    <t>A-045</t>
  </si>
  <si>
    <t>A-046</t>
  </si>
  <si>
    <t>A-047</t>
  </si>
  <si>
    <t>A-048</t>
  </si>
  <si>
    <t>A-049</t>
  </si>
  <si>
    <t>A-050</t>
  </si>
  <si>
    <t>A-051</t>
  </si>
  <si>
    <t>B-001</t>
  </si>
  <si>
    <t>B-002</t>
  </si>
  <si>
    <t>B-003</t>
  </si>
  <si>
    <t>B-005</t>
  </si>
  <si>
    <t>B-006</t>
  </si>
  <si>
    <t>B-007</t>
  </si>
  <si>
    <t>B-008</t>
  </si>
  <si>
    <t>B-009</t>
  </si>
  <si>
    <t>C-002</t>
  </si>
  <si>
    <t>C-003</t>
  </si>
  <si>
    <t>C-004</t>
  </si>
  <si>
    <t>C-005</t>
  </si>
  <si>
    <t>C-006</t>
  </si>
  <si>
    <t>C-007</t>
  </si>
  <si>
    <t>C-010</t>
  </si>
  <si>
    <t>C-011</t>
  </si>
  <si>
    <t>C-012</t>
  </si>
  <si>
    <t>C-013</t>
  </si>
  <si>
    <t>C-014</t>
  </si>
  <si>
    <t>C-015</t>
  </si>
  <si>
    <t>C-016</t>
  </si>
  <si>
    <t>C-017</t>
  </si>
  <si>
    <t>C-018</t>
  </si>
  <si>
    <t>C-019</t>
  </si>
  <si>
    <t>A-003</t>
  </si>
  <si>
    <t>A-004</t>
  </si>
  <si>
    <t>A-005</t>
  </si>
  <si>
    <t>A-007</t>
  </si>
  <si>
    <t>A-008</t>
  </si>
  <si>
    <t>A-030</t>
  </si>
  <si>
    <t>A-031</t>
  </si>
  <si>
    <t>A-032</t>
  </si>
  <si>
    <t>A-034</t>
  </si>
  <si>
    <t>A-036</t>
  </si>
  <si>
    <t>A-037</t>
  </si>
  <si>
    <t>A-038</t>
  </si>
  <si>
    <t>A-042</t>
  </si>
  <si>
    <t>C-001</t>
  </si>
  <si>
    <t>C-008</t>
  </si>
  <si>
    <t>C-009</t>
  </si>
  <si>
    <t>行を追加する場合はここより上に挿入して下さい</t>
    <rPh sb="0" eb="1">
      <t>ギョウ</t>
    </rPh>
    <rPh sb="2" eb="4">
      <t>ツイカ</t>
    </rPh>
    <rPh sb="6" eb="8">
      <t>バアイ</t>
    </rPh>
    <rPh sb="13" eb="14">
      <t>ウエ</t>
    </rPh>
    <rPh sb="15" eb="17">
      <t>ソウニュウ</t>
    </rPh>
    <rPh sb="19" eb="20">
      <t>クダ</t>
    </rPh>
    <phoneticPr fontId="2"/>
  </si>
  <si>
    <t>行を追加する場合はここより上に挿入して下さい</t>
    <phoneticPr fontId="2"/>
  </si>
  <si>
    <t>デイサービスセンター東京都庁</t>
    <rPh sb="10" eb="12">
      <t>トウキョウ</t>
    </rPh>
    <rPh sb="12" eb="14">
      <t>トチョウ</t>
    </rPh>
    <phoneticPr fontId="2"/>
  </si>
  <si>
    <t>3列以上の車両である</t>
    <rPh sb="1" eb="4">
      <t>レツイジョウ</t>
    </rPh>
    <rPh sb="5" eb="7">
      <t>シャリョウ</t>
    </rPh>
    <phoneticPr fontId="2"/>
  </si>
  <si>
    <t>✔</t>
    <phoneticPr fontId="2"/>
  </si>
  <si>
    <t>第１号様式（４）</t>
    <phoneticPr fontId="2"/>
  </si>
  <si>
    <t>誓　約　書</t>
    <phoneticPr fontId="2"/>
  </si>
  <si>
    <t>　　東 京 都 知 事　　殿</t>
    <phoneticPr fontId="2"/>
  </si>
  <si>
    <t>　令和５年度介護サービス事業所送迎バス等安全対策支援事業補助金交付要綱（令和５年７月２７日付５福祉高介第１７８号）第８条の規定に基づく補助金交付申請を行うに当たり、当該申請により補助金等の交付を受けようとする者（法人その他の団体にあっては、代表者、役員又は使用人その他の従業員若しくは構成員を含む。）が東京都暴力団排除条例第２条第２号に規定する暴力団、同条第３号に規定する暴力団員又は同条第４号に規定する暴力団関係者（以下「暴力団員等」という。）に該当せず、かつ将来にわたっても該当しないことをここに誓約いたします。
　また、この誓約に違反又は相違があり、同要綱別記補助条件７（１）オの規定により補助金等の交付の決定の取消しを受けた場合において、同要綱別記補助条件８の規定に基づき返還を命じられたときは、これに異議なく応じることを誓約いたします。
　あわせて、知事が必要と認めた場合には、暴力団員等であるか否かの確認のため、警視庁へ照会がなされることに同意いたします。</t>
    <rPh sb="36" eb="37">
      <t>レイ</t>
    </rPh>
    <rPh sb="37" eb="38">
      <t>ワ</t>
    </rPh>
    <rPh sb="39" eb="40">
      <t>ネン</t>
    </rPh>
    <rPh sb="41" eb="42">
      <t>ガツ</t>
    </rPh>
    <rPh sb="44" eb="45">
      <t>ニチ</t>
    </rPh>
    <rPh sb="45" eb="46">
      <t>ヅ</t>
    </rPh>
    <rPh sb="47" eb="49">
      <t>フクシ</t>
    </rPh>
    <rPh sb="49" eb="50">
      <t>コウ</t>
    </rPh>
    <rPh sb="55" eb="56">
      <t>ゴウ</t>
    </rPh>
    <rPh sb="57" eb="58">
      <t>ダイ</t>
    </rPh>
    <rPh sb="59" eb="60">
      <t>ジョウ</t>
    </rPh>
    <rPh sb="78" eb="79">
      <t>ア</t>
    </rPh>
    <rPh sb="281" eb="283">
      <t>ベッキ</t>
    </rPh>
    <rPh sb="283" eb="285">
      <t>ホジョ</t>
    </rPh>
    <rPh sb="285" eb="287">
      <t>ジョウケン</t>
    </rPh>
    <phoneticPr fontId="2"/>
  </si>
  <si>
    <t>所在地</t>
    <rPh sb="0" eb="3">
      <t>ショザイチ</t>
    </rPh>
    <phoneticPr fontId="2"/>
  </si>
  <si>
    <t>代表者職・氏名</t>
    <rPh sb="0" eb="2">
      <t>ダイヒョウ</t>
    </rPh>
    <rPh sb="2" eb="3">
      <t>シャ</t>
    </rPh>
    <rPh sb="3" eb="4">
      <t>ショク</t>
    </rPh>
    <rPh sb="5" eb="7">
      <t>シメイ</t>
    </rPh>
    <phoneticPr fontId="2"/>
  </si>
  <si>
    <t xml:space="preserve">＊　法人その他の団体にあっては、主たる事務所の所在地、名称及び代表者の氏名を記入すること。
＊　この誓約書における「暴力団関係者」とは、以下の者をいう。
　・　暴力団又は暴力団員が実質的に経営を支配する法人等に所属する者
　・　暴力団員を雇用している者
　・　暴力団又は暴力団員を不当に利用していると認められる者
　・　暴力団の維持、運営に協力し、又は関与していると認められる者
　・　暴力団又は暴力団員と社会的に非難されるべき関係を有していると認められる者
</t>
    <phoneticPr fontId="2"/>
  </si>
  <si>
    <t>1370000000</t>
  </si>
  <si>
    <t>東京都通所介護</t>
    <rPh sb="0" eb="3">
      <t>トウキョウト</t>
    </rPh>
    <rPh sb="3" eb="5">
      <t>ツウショ</t>
    </rPh>
    <rPh sb="5" eb="7">
      <t>カイゴ</t>
    </rPh>
    <phoneticPr fontId="2"/>
  </si>
  <si>
    <t>03-0000-0000</t>
  </si>
  <si>
    <t>000-0000</t>
  </si>
  <si>
    <t>東京都〇〇区〇〇1-1-1</t>
    <rPh sb="0" eb="3">
      <t>トウキョウト</t>
    </rPh>
    <rPh sb="5" eb="6">
      <t>ク</t>
    </rPh>
    <phoneticPr fontId="2"/>
  </si>
  <si>
    <t>〇〇111い1111</t>
  </si>
  <si>
    <t>✔</t>
  </si>
  <si>
    <t>〇</t>
  </si>
  <si>
    <t>×</t>
  </si>
  <si>
    <t>〇〇111い1112</t>
  </si>
  <si>
    <t>〇〇111い1113</t>
  </si>
  <si>
    <t>〇〇111い1114</t>
  </si>
  <si>
    <t>〇〇111い1115</t>
  </si>
  <si>
    <t>1370000001</t>
  </si>
  <si>
    <t>東京都介護老人福祉施設兼短期入所生活介護</t>
    <rPh sb="0" eb="3">
      <t>トウキョウト</t>
    </rPh>
    <rPh sb="3" eb="5">
      <t>カイゴ</t>
    </rPh>
    <rPh sb="5" eb="7">
      <t>ロウジン</t>
    </rPh>
    <rPh sb="7" eb="9">
      <t>フクシ</t>
    </rPh>
    <rPh sb="9" eb="11">
      <t>シセツ</t>
    </rPh>
    <rPh sb="11" eb="12">
      <t>ケン</t>
    </rPh>
    <rPh sb="12" eb="14">
      <t>タンキ</t>
    </rPh>
    <rPh sb="14" eb="16">
      <t>ニュウショ</t>
    </rPh>
    <rPh sb="16" eb="18">
      <t>セイカツ</t>
    </rPh>
    <rPh sb="18" eb="20">
      <t>カイゴ</t>
    </rPh>
    <phoneticPr fontId="2"/>
  </si>
  <si>
    <t>03-0001-0000</t>
  </si>
  <si>
    <t>000-1000</t>
  </si>
  <si>
    <t>東京都△△区△△1-2-3</t>
    <rPh sb="0" eb="3">
      <t>トウキョウト</t>
    </rPh>
    <rPh sb="5" eb="6">
      <t>ク</t>
    </rPh>
    <phoneticPr fontId="2"/>
  </si>
  <si>
    <t>〇〇222う2345</t>
  </si>
  <si>
    <t>〇〇222う2346</t>
  </si>
  <si>
    <t>〇〇222う2347</t>
  </si>
  <si>
    <t>〇〇222う2348</t>
  </si>
  <si>
    <t>〇〇222う2349</t>
  </si>
  <si>
    <t>〇〇222う2350</t>
  </si>
  <si>
    <t>〇〇222う2351</t>
  </si>
  <si>
    <t>〇〇222う2352</t>
  </si>
  <si>
    <t>〇〇222う2353</t>
  </si>
  <si>
    <t>〇〇222う2354</t>
  </si>
  <si>
    <t>1370000002</t>
  </si>
  <si>
    <t>東京都通所介護兼介護老人福祉施設</t>
    <rPh sb="0" eb="3">
      <t>トウキョウト</t>
    </rPh>
    <rPh sb="3" eb="5">
      <t>ツウショ</t>
    </rPh>
    <rPh sb="5" eb="7">
      <t>カイゴ</t>
    </rPh>
    <rPh sb="7" eb="8">
      <t>ケン</t>
    </rPh>
    <rPh sb="8" eb="10">
      <t>カイゴ</t>
    </rPh>
    <rPh sb="10" eb="12">
      <t>ロウジン</t>
    </rPh>
    <rPh sb="12" eb="14">
      <t>フクシ</t>
    </rPh>
    <rPh sb="14" eb="16">
      <t>シセツ</t>
    </rPh>
    <phoneticPr fontId="2"/>
  </si>
  <si>
    <t>000-000-0000</t>
  </si>
  <si>
    <t>000-0101</t>
  </si>
  <si>
    <t>東京都□□市□□4-5-6</t>
    <rPh sb="0" eb="3">
      <t>トウキョウト</t>
    </rPh>
    <rPh sb="5" eb="6">
      <t>シ</t>
    </rPh>
    <phoneticPr fontId="2"/>
  </si>
  <si>
    <t>〇〇333え3456</t>
  </si>
  <si>
    <t>〇〇333え3457</t>
  </si>
  <si>
    <t>〇〇333え3458</t>
  </si>
  <si>
    <t>〇〇333え3459</t>
  </si>
  <si>
    <t>〒163-8001　東京都新宿区西新宿二丁目８番１号</t>
    <phoneticPr fontId="2"/>
  </si>
  <si>
    <t>代表取締役　東京　太郎</t>
    <phoneticPr fontId="2"/>
  </si>
  <si>
    <t>令和５年９月１日</t>
    <rPh sb="0" eb="2">
      <t>レイワ</t>
    </rPh>
    <rPh sb="3" eb="4">
      <t>ネン</t>
    </rPh>
    <rPh sb="5" eb="6">
      <t>ガツ</t>
    </rPh>
    <rPh sb="7" eb="8">
      <t>ニチ</t>
    </rPh>
    <phoneticPr fontId="2"/>
  </si>
  <si>
    <t>○○株式会社</t>
    <rPh sb="2" eb="6">
      <t>カブシキガイシャ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</si>
</sst>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Red]\(#,##0\)"/>
    <numFmt numFmtId="177" formatCode="#,##0;\-#,##0;&quot;&quot;"/>
    <numFmt numFmtId="178" formatCode="0_ "/>
    <numFmt numFmtId="179" formatCode="0_);[Red]\(0\)"/>
  </numFmts>
  <fonts count="24" x14ac:knownFonts="1">
    <font>
      <sz val="11"/>
      <name val="ＭＳ Ｐゴシック"/>
      <family val="3"/>
      <charset val="128"/>
    </font>
    <font>
      <sz val="11"/>
      <name val="ＭＳ Ｐゴシック"/>
      <family val="3"/>
      <charset val="128"/>
    </font>
    <font>
      <sz val="6"/>
      <name val="ＭＳ Ｐゴシック"/>
      <family val="3"/>
      <charset val="128"/>
    </font>
    <font>
      <b/>
      <sz val="14"/>
      <name val="ＭＳ 明朝"/>
      <family val="1"/>
      <charset val="128"/>
    </font>
    <font>
      <sz val="10"/>
      <name val="ＭＳ 明朝"/>
      <family val="1"/>
      <charset val="128"/>
    </font>
    <font>
      <b/>
      <sz val="14"/>
      <color indexed="8"/>
      <name val="ＭＳ 明朝"/>
      <family val="1"/>
      <charset val="128"/>
    </font>
    <font>
      <sz val="14"/>
      <name val="ＭＳ Ｐゴシック"/>
      <family val="3"/>
      <charset val="128"/>
    </font>
    <font>
      <sz val="12"/>
      <name val="ＭＳ Ｐゴシック"/>
      <family val="3"/>
      <charset val="128"/>
    </font>
    <font>
      <sz val="10"/>
      <name val="ＭＳ Ｐゴシック"/>
      <family val="3"/>
      <charset val="128"/>
    </font>
    <font>
      <sz val="11"/>
      <name val="ＭＳ Ｐ明朝"/>
      <family val="1"/>
      <charset val="128"/>
    </font>
    <font>
      <b/>
      <sz val="10"/>
      <name val="ＭＳ Ｐ明朝"/>
      <family val="1"/>
      <charset val="128"/>
    </font>
    <font>
      <sz val="10"/>
      <name val="ＭＳ Ｐ明朝"/>
      <family val="1"/>
      <charset val="128"/>
    </font>
    <font>
      <sz val="9"/>
      <name val="ＭＳ Ｐ明朝"/>
      <family val="1"/>
      <charset val="128"/>
    </font>
    <font>
      <b/>
      <sz val="11"/>
      <name val="ＭＳ Ｐ明朝"/>
      <family val="1"/>
      <charset val="128"/>
    </font>
    <font>
      <b/>
      <sz val="12"/>
      <name val="ＭＳ Ｐ明朝"/>
      <family val="1"/>
      <charset val="128"/>
    </font>
    <font>
      <sz val="16"/>
      <name val="ＭＳ Ｐ明朝"/>
      <family val="1"/>
      <charset val="128"/>
    </font>
    <font>
      <sz val="11"/>
      <color theme="1"/>
      <name val="ＭＳ Ｐゴシック"/>
      <family val="3"/>
      <charset val="128"/>
      <scheme val="minor"/>
    </font>
    <font>
      <sz val="6"/>
      <name val="游ゴシック"/>
      <family val="3"/>
      <charset val="128"/>
    </font>
    <font>
      <u/>
      <sz val="11"/>
      <color theme="10"/>
      <name val="ＭＳ Ｐゴシック"/>
      <family val="3"/>
      <charset val="128"/>
      <scheme val="minor"/>
    </font>
    <font>
      <sz val="11"/>
      <color theme="0"/>
      <name val="ＭＳ Ｐ明朝"/>
      <family val="1"/>
      <charset val="128"/>
    </font>
    <font>
      <sz val="11"/>
      <color theme="0"/>
      <name val="ＭＳ Ｐゴシック"/>
      <family val="3"/>
      <charset val="128"/>
    </font>
    <font>
      <u/>
      <sz val="10"/>
      <name val="ＭＳ 明朝"/>
      <family val="1"/>
      <charset val="128"/>
    </font>
    <font>
      <sz val="16"/>
      <name val="ＭＳ 明朝"/>
      <family val="1"/>
      <charset val="128"/>
    </font>
    <font>
      <sz val="11"/>
      <name val="ＭＳ 明朝"/>
      <family val="1"/>
      <charset val="128"/>
    </font>
  </fonts>
  <fills count="7">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1" tint="0.34998626667073579"/>
        <bgColor indexed="64"/>
      </patternFill>
    </fill>
    <fill>
      <patternFill patternType="solid">
        <fgColor theme="0" tint="-0.34998626667073579"/>
        <bgColor indexed="64"/>
      </patternFill>
    </fill>
    <fill>
      <patternFill patternType="solid">
        <fgColor rgb="FFCCFFCC"/>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ck">
        <color indexed="64"/>
      </left>
      <right style="thick">
        <color indexed="64"/>
      </right>
      <top style="thick">
        <color indexed="64"/>
      </top>
      <bottom/>
      <diagonal/>
    </border>
    <border>
      <left style="thick">
        <color indexed="64"/>
      </left>
      <right style="thick">
        <color indexed="64"/>
      </right>
      <top/>
      <bottom style="thin">
        <color indexed="64"/>
      </bottom>
      <diagonal/>
    </border>
    <border>
      <left style="thick">
        <color indexed="64"/>
      </left>
      <right style="thick">
        <color indexed="64"/>
      </right>
      <top style="thin">
        <color indexed="64"/>
      </top>
      <bottom style="thick">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style="thick">
        <color indexed="64"/>
      </right>
      <top style="thin">
        <color indexed="64"/>
      </top>
      <bottom/>
      <diagonal/>
    </border>
  </borders>
  <cellStyleXfs count="10">
    <xf numFmtId="0" fontId="0" fillId="0" borderId="0"/>
    <xf numFmtId="38" fontId="1" fillId="0" borderId="0" applyFont="0" applyFill="0" applyBorder="0" applyAlignment="0" applyProtection="0"/>
    <xf numFmtId="0" fontId="1"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6" fillId="0" borderId="0"/>
    <xf numFmtId="0" fontId="16" fillId="0" borderId="0">
      <alignment vertical="center"/>
    </xf>
    <xf numFmtId="0" fontId="18" fillId="0" borderId="0" applyNumberFormat="0" applyFill="0" applyBorder="0" applyAlignment="0" applyProtection="0"/>
  </cellStyleXfs>
  <cellXfs count="121">
    <xf numFmtId="0" fontId="0" fillId="0" borderId="0" xfId="0"/>
    <xf numFmtId="49" fontId="4" fillId="0" borderId="0" xfId="0" applyNumberFormat="1" applyFont="1" applyBorder="1" applyAlignment="1">
      <alignment horizontal="left"/>
    </xf>
    <xf numFmtId="49" fontId="3" fillId="0" borderId="0" xfId="0" applyNumberFormat="1" applyFont="1" applyBorder="1" applyAlignment="1">
      <alignment horizontal="center"/>
    </xf>
    <xf numFmtId="0" fontId="0" fillId="0" borderId="0" xfId="0" applyBorder="1"/>
    <xf numFmtId="0" fontId="0" fillId="0" borderId="0" xfId="0" applyAlignment="1">
      <alignment horizontal="center" vertical="center"/>
    </xf>
    <xf numFmtId="0" fontId="0" fillId="0" borderId="0" xfId="0" applyAlignment="1">
      <alignment horizontal="right"/>
    </xf>
    <xf numFmtId="176" fontId="7" fillId="0" borderId="1" xfId="0" applyNumberFormat="1" applyFont="1" applyBorder="1" applyAlignment="1">
      <alignment horizontal="right" vertical="center"/>
    </xf>
    <xf numFmtId="176" fontId="7" fillId="0" borderId="1" xfId="0" applyNumberFormat="1" applyFont="1" applyFill="1" applyBorder="1" applyAlignment="1">
      <alignment horizontal="right" vertical="center"/>
    </xf>
    <xf numFmtId="176" fontId="7" fillId="0" borderId="3" xfId="0" applyNumberFormat="1" applyFont="1" applyBorder="1" applyAlignment="1">
      <alignment horizontal="center" vertical="center"/>
    </xf>
    <xf numFmtId="176" fontId="7" fillId="0" borderId="12" xfId="0" applyNumberFormat="1" applyFont="1" applyBorder="1" applyAlignment="1">
      <alignment horizontal="right" vertical="center"/>
    </xf>
    <xf numFmtId="0" fontId="9" fillId="0" borderId="0" xfId="5" applyFont="1">
      <alignment vertical="center"/>
    </xf>
    <xf numFmtId="0" fontId="10" fillId="0" borderId="0" xfId="5" applyFont="1" applyFill="1" applyBorder="1" applyAlignment="1">
      <alignment horizontal="left" vertical="center"/>
    </xf>
    <xf numFmtId="0" fontId="12" fillId="2" borderId="1" xfId="5" applyFont="1" applyFill="1" applyBorder="1" applyAlignment="1">
      <alignment horizontal="center" vertical="center" wrapText="1"/>
    </xf>
    <xf numFmtId="177" fontId="9" fillId="0" borderId="3" xfId="5" applyNumberFormat="1" applyFont="1" applyBorder="1" applyAlignment="1">
      <alignment horizontal="center" vertical="center" shrinkToFit="1"/>
    </xf>
    <xf numFmtId="49" fontId="9" fillId="0" borderId="1" xfId="5" applyNumberFormat="1" applyFont="1" applyBorder="1" applyAlignment="1">
      <alignment vertical="center" shrinkToFit="1"/>
    </xf>
    <xf numFmtId="0" fontId="9" fillId="0" borderId="2" xfId="5" applyNumberFormat="1" applyFont="1" applyBorder="1" applyAlignment="1">
      <alignment vertical="center" shrinkToFit="1"/>
    </xf>
    <xf numFmtId="0" fontId="9" fillId="0" borderId="1" xfId="5" applyNumberFormat="1" applyFont="1" applyBorder="1" applyAlignment="1">
      <alignment vertical="center" shrinkToFit="1"/>
    </xf>
    <xf numFmtId="177" fontId="9" fillId="0" borderId="1" xfId="6" applyNumberFormat="1" applyFont="1" applyBorder="1" applyAlignment="1">
      <alignment horizontal="center" vertical="center" shrinkToFit="1"/>
    </xf>
    <xf numFmtId="0" fontId="13" fillId="3" borderId="0" xfId="5" applyNumberFormat="1" applyFont="1" applyFill="1" applyBorder="1" applyAlignment="1">
      <alignment vertical="center"/>
    </xf>
    <xf numFmtId="0" fontId="9" fillId="3" borderId="0" xfId="5" applyFont="1" applyFill="1" applyBorder="1">
      <alignment vertical="center"/>
    </xf>
    <xf numFmtId="0" fontId="9" fillId="0" borderId="0" xfId="5" applyFont="1" applyBorder="1">
      <alignment vertical="center"/>
    </xf>
    <xf numFmtId="0" fontId="14" fillId="0" borderId="0" xfId="5" applyFont="1">
      <alignment vertical="center"/>
    </xf>
    <xf numFmtId="0" fontId="9" fillId="0" borderId="3" xfId="5" applyNumberFormat="1" applyFont="1" applyBorder="1" applyAlignment="1">
      <alignment vertical="center" shrinkToFit="1"/>
    </xf>
    <xf numFmtId="177" fontId="9" fillId="0" borderId="2" xfId="6" applyNumberFormat="1" applyFont="1" applyBorder="1" applyAlignment="1">
      <alignment horizontal="center" vertical="center" shrinkToFit="1"/>
    </xf>
    <xf numFmtId="178" fontId="14" fillId="0" borderId="0" xfId="5" applyNumberFormat="1" applyFont="1">
      <alignment vertical="center"/>
    </xf>
    <xf numFmtId="0" fontId="9" fillId="0" borderId="0" xfId="5" applyFont="1" applyAlignment="1">
      <alignment horizontal="right" vertical="center"/>
    </xf>
    <xf numFmtId="49" fontId="7" fillId="0" borderId="0" xfId="0" applyNumberFormat="1" applyFont="1" applyBorder="1" applyAlignment="1">
      <alignment horizontal="right"/>
    </xf>
    <xf numFmtId="0" fontId="0" fillId="0" borderId="1" xfId="0" applyBorder="1" applyAlignment="1">
      <alignment horizontal="center" vertical="center"/>
    </xf>
    <xf numFmtId="0" fontId="15" fillId="0" borderId="0" xfId="5" applyFont="1" applyAlignment="1">
      <alignment horizontal="center" vertical="center"/>
    </xf>
    <xf numFmtId="176" fontId="7" fillId="0" borderId="17" xfId="0" applyNumberFormat="1" applyFont="1" applyFill="1" applyBorder="1" applyAlignment="1">
      <alignment horizontal="center" vertical="center"/>
    </xf>
    <xf numFmtId="176" fontId="7" fillId="3" borderId="12" xfId="0" applyNumberFormat="1" applyFont="1" applyFill="1" applyBorder="1" applyAlignment="1">
      <alignment horizontal="right" vertical="center"/>
    </xf>
    <xf numFmtId="0" fontId="12" fillId="0" borderId="0" xfId="5" applyFont="1" applyAlignment="1">
      <alignment horizontal="center" vertical="center" wrapText="1"/>
    </xf>
    <xf numFmtId="179" fontId="9" fillId="0" borderId="0" xfId="5" applyNumberFormat="1" applyFont="1">
      <alignment vertical="center"/>
    </xf>
    <xf numFmtId="0" fontId="11" fillId="0" borderId="0" xfId="5" applyFont="1" applyAlignment="1">
      <alignment horizontal="center" vertical="center"/>
    </xf>
    <xf numFmtId="0" fontId="12" fillId="0" borderId="0" xfId="5" applyFont="1">
      <alignment vertical="center"/>
    </xf>
    <xf numFmtId="0" fontId="0" fillId="0" borderId="0" xfId="0" applyAlignment="1">
      <alignment vertical="center" wrapText="1"/>
    </xf>
    <xf numFmtId="177" fontId="9" fillId="0" borderId="3" xfId="5" applyNumberFormat="1" applyFont="1" applyFill="1" applyBorder="1" applyAlignment="1">
      <alignment horizontal="center" vertical="center" shrinkToFit="1"/>
    </xf>
    <xf numFmtId="179" fontId="9" fillId="0" borderId="0" xfId="5" applyNumberFormat="1" applyFont="1" applyFill="1">
      <alignment vertical="center"/>
    </xf>
    <xf numFmtId="0" fontId="9" fillId="0" borderId="0" xfId="5" applyFont="1" applyFill="1">
      <alignment vertical="center"/>
    </xf>
    <xf numFmtId="0" fontId="14" fillId="0" borderId="0" xfId="5" applyFont="1" applyFill="1">
      <alignment vertical="center"/>
    </xf>
    <xf numFmtId="49" fontId="9" fillId="0" borderId="0" xfId="5" applyNumberFormat="1" applyFont="1">
      <alignment vertical="center"/>
    </xf>
    <xf numFmtId="49" fontId="1" fillId="0" borderId="1" xfId="5" applyNumberFormat="1" applyBorder="1">
      <alignment vertical="center"/>
    </xf>
    <xf numFmtId="49" fontId="4" fillId="0" borderId="0" xfId="0" applyNumberFormat="1" applyFont="1" applyBorder="1" applyAlignment="1">
      <alignment horizontal="left" vertical="center" wrapText="1"/>
    </xf>
    <xf numFmtId="0" fontId="0" fillId="0" borderId="0" xfId="0" applyBorder="1" applyAlignment="1">
      <alignment vertical="center" wrapText="1"/>
    </xf>
    <xf numFmtId="0" fontId="0" fillId="0" borderId="1" xfId="0" applyBorder="1" applyAlignment="1">
      <alignment vertical="center" wrapText="1"/>
    </xf>
    <xf numFmtId="0" fontId="1" fillId="0" borderId="0" xfId="8" applyFont="1" applyFill="1" applyBorder="1" applyAlignment="1">
      <alignment horizontal="left" vertical="top" wrapText="1"/>
    </xf>
    <xf numFmtId="0" fontId="7" fillId="0" borderId="1" xfId="0" applyNumberFormat="1" applyFont="1" applyFill="1" applyBorder="1" applyAlignment="1">
      <alignment horizontal="right" vertical="center" wrapText="1"/>
    </xf>
    <xf numFmtId="0" fontId="0" fillId="5" borderId="0" xfId="0" applyFill="1"/>
    <xf numFmtId="0" fontId="0" fillId="5" borderId="0" xfId="0" applyFill="1" applyAlignment="1">
      <alignment vertical="center" wrapText="1"/>
    </xf>
    <xf numFmtId="0" fontId="20" fillId="5" borderId="0" xfId="0" applyFont="1" applyFill="1" applyAlignment="1">
      <alignment vertical="center"/>
    </xf>
    <xf numFmtId="0" fontId="15" fillId="0" borderId="0" xfId="5" applyFont="1" applyAlignment="1">
      <alignment horizontal="center" vertical="center"/>
    </xf>
    <xf numFmtId="0" fontId="0" fillId="6" borderId="1" xfId="0" applyFill="1" applyBorder="1" applyAlignment="1">
      <alignmen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8"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9" fillId="0" borderId="0" xfId="5" applyFont="1" applyAlignment="1">
      <alignment horizontal="center" vertical="center"/>
    </xf>
    <xf numFmtId="49" fontId="9" fillId="0" borderId="1" xfId="5" applyNumberFormat="1" applyFont="1" applyBorder="1" applyAlignment="1">
      <alignment horizontal="center" vertical="center" shrinkToFit="1"/>
    </xf>
    <xf numFmtId="49" fontId="9" fillId="0" borderId="2" xfId="5" applyNumberFormat="1" applyFont="1" applyBorder="1" applyAlignment="1">
      <alignment horizontal="center" vertical="center" shrinkToFit="1"/>
    </xf>
    <xf numFmtId="38" fontId="7" fillId="6" borderId="1" xfId="1" applyFont="1" applyFill="1" applyBorder="1" applyAlignment="1">
      <alignment horizontal="right" vertical="center" wrapText="1"/>
    </xf>
    <xf numFmtId="38" fontId="7" fillId="6" borderId="1" xfId="1" applyFont="1" applyFill="1" applyBorder="1" applyAlignment="1">
      <alignment horizontal="right" vertical="center"/>
    </xf>
    <xf numFmtId="49" fontId="9" fillId="6" borderId="1" xfId="5" applyNumberFormat="1" applyFont="1" applyFill="1" applyBorder="1" applyAlignment="1">
      <alignment vertical="center" shrinkToFit="1"/>
    </xf>
    <xf numFmtId="0" fontId="9" fillId="6" borderId="2" xfId="5" applyNumberFormat="1" applyFont="1" applyFill="1" applyBorder="1" applyAlignment="1">
      <alignment vertical="center" shrinkToFit="1"/>
    </xf>
    <xf numFmtId="0" fontId="9" fillId="6" borderId="1" xfId="5" applyNumberFormat="1" applyFont="1" applyFill="1" applyBorder="1" applyAlignment="1">
      <alignment vertical="center" shrinkToFit="1"/>
    </xf>
    <xf numFmtId="49" fontId="9" fillId="6" borderId="8" xfId="5" applyNumberFormat="1" applyFont="1" applyFill="1" applyBorder="1" applyAlignment="1">
      <alignment vertical="center" shrinkToFit="1"/>
    </xf>
    <xf numFmtId="49" fontId="9" fillId="6" borderId="1" xfId="5" applyNumberFormat="1" applyFont="1" applyFill="1" applyBorder="1" applyAlignment="1">
      <alignment horizontal="center" vertical="center" shrinkToFit="1"/>
    </xf>
    <xf numFmtId="177" fontId="9" fillId="6" borderId="1" xfId="6" applyNumberFormat="1" applyFont="1" applyFill="1" applyBorder="1" applyAlignment="1">
      <alignment horizontal="center" vertical="center" shrinkToFit="1"/>
    </xf>
    <xf numFmtId="0" fontId="9" fillId="6" borderId="3" xfId="5" applyNumberFormat="1" applyFont="1" applyFill="1" applyBorder="1" applyAlignment="1">
      <alignment vertical="center" shrinkToFit="1"/>
    </xf>
    <xf numFmtId="177" fontId="9" fillId="6" borderId="2" xfId="6" applyNumberFormat="1" applyFont="1" applyFill="1" applyBorder="1" applyAlignment="1">
      <alignment horizontal="center" vertical="center" shrinkToFit="1"/>
    </xf>
    <xf numFmtId="49" fontId="1" fillId="6" borderId="1" xfId="5" applyNumberFormat="1" applyFill="1" applyBorder="1">
      <alignment vertical="center"/>
    </xf>
    <xf numFmtId="49" fontId="4" fillId="0" borderId="0" xfId="0" applyNumberFormat="1" applyFont="1" applyBorder="1" applyAlignment="1">
      <alignment horizontal="left" vertical="center"/>
    </xf>
    <xf numFmtId="0" fontId="0" fillId="0" borderId="0" xfId="3" applyFont="1">
      <alignment vertical="center"/>
    </xf>
    <xf numFmtId="49" fontId="4" fillId="0" borderId="0" xfId="0" applyNumberFormat="1" applyFont="1" applyBorder="1" applyAlignment="1">
      <alignment horizontal="center" vertical="center"/>
    </xf>
    <xf numFmtId="0" fontId="21" fillId="0" borderId="0" xfId="0" applyNumberFormat="1" applyFont="1" applyBorder="1" applyAlignment="1">
      <alignment vertical="center" shrinkToFit="1"/>
    </xf>
    <xf numFmtId="0" fontId="9" fillId="0" borderId="0" xfId="3" applyFont="1">
      <alignment vertical="center"/>
    </xf>
    <xf numFmtId="0" fontId="23" fillId="0" borderId="0" xfId="3" applyFont="1">
      <alignment vertical="center"/>
    </xf>
    <xf numFmtId="49" fontId="23" fillId="6" borderId="0" xfId="3" applyNumberFormat="1" applyFont="1" applyFill="1" applyAlignment="1">
      <alignment horizontal="left" vertical="center"/>
    </xf>
    <xf numFmtId="0" fontId="9" fillId="0" borderId="0" xfId="3" applyFont="1" applyFill="1">
      <alignment vertical="center"/>
    </xf>
    <xf numFmtId="0" fontId="9" fillId="0" borderId="0" xfId="3" applyFont="1" applyFill="1" applyAlignment="1">
      <alignment horizontal="right" vertical="center"/>
    </xf>
    <xf numFmtId="0" fontId="23" fillId="0" borderId="0" xfId="0" applyFont="1" applyAlignment="1">
      <alignment vertical="center"/>
    </xf>
    <xf numFmtId="0" fontId="0" fillId="0" borderId="0" xfId="3" applyFont="1" applyFill="1">
      <alignment vertical="center"/>
    </xf>
    <xf numFmtId="0" fontId="9" fillId="6" borderId="13" xfId="5" applyFont="1" applyFill="1" applyBorder="1" applyAlignment="1">
      <alignment horizontal="left" vertical="center"/>
    </xf>
    <xf numFmtId="0" fontId="9" fillId="6" borderId="14" xfId="5" applyFont="1" applyFill="1" applyBorder="1" applyAlignment="1">
      <alignment horizontal="left" vertical="center"/>
    </xf>
    <xf numFmtId="0" fontId="9" fillId="6" borderId="15" xfId="5" applyFont="1" applyFill="1" applyBorder="1" applyAlignment="1">
      <alignment horizontal="left" vertical="center"/>
    </xf>
    <xf numFmtId="0" fontId="19" fillId="4" borderId="5" xfId="5" applyFont="1" applyFill="1" applyBorder="1" applyAlignment="1">
      <alignment horizontal="center" vertical="center"/>
    </xf>
    <xf numFmtId="0" fontId="15" fillId="0" borderId="0" xfId="5" applyFont="1" applyAlignment="1">
      <alignment horizontal="center" vertical="center"/>
    </xf>
    <xf numFmtId="0" fontId="9" fillId="2" borderId="1" xfId="5" applyFont="1" applyFill="1" applyBorder="1" applyAlignment="1">
      <alignment horizontal="center" vertical="center" shrinkToFit="1"/>
    </xf>
    <xf numFmtId="49" fontId="11" fillId="2" borderId="1" xfId="5" applyNumberFormat="1" applyFont="1" applyFill="1" applyBorder="1" applyAlignment="1">
      <alignment horizontal="center" vertical="center" wrapText="1"/>
    </xf>
    <xf numFmtId="49" fontId="11" fillId="2" borderId="8" xfId="5" applyNumberFormat="1" applyFont="1" applyFill="1" applyBorder="1" applyAlignment="1">
      <alignment horizontal="center" vertical="center" wrapText="1"/>
    </xf>
    <xf numFmtId="0" fontId="11" fillId="2" borderId="1" xfId="5" applyFont="1" applyFill="1" applyBorder="1" applyAlignment="1">
      <alignment horizontal="center" vertical="center"/>
    </xf>
    <xf numFmtId="0" fontId="11" fillId="2" borderId="8" xfId="5" applyFont="1" applyFill="1" applyBorder="1" applyAlignment="1">
      <alignment horizontal="center" vertical="center"/>
    </xf>
    <xf numFmtId="0" fontId="11" fillId="2" borderId="9" xfId="5" applyFont="1" applyFill="1" applyBorder="1" applyAlignment="1">
      <alignment horizontal="center" vertical="center"/>
    </xf>
    <xf numFmtId="0" fontId="11" fillId="2" borderId="6" xfId="5" applyFont="1" applyFill="1" applyBorder="1" applyAlignment="1">
      <alignment horizontal="center" vertical="center"/>
    </xf>
    <xf numFmtId="0" fontId="11" fillId="2" borderId="16" xfId="5" applyFont="1" applyFill="1" applyBorder="1" applyAlignment="1">
      <alignment horizontal="center" vertical="center"/>
    </xf>
    <xf numFmtId="0" fontId="11" fillId="2" borderId="8" xfId="5" applyFont="1" applyFill="1" applyBorder="1" applyAlignment="1">
      <alignment horizontal="center" vertical="center" wrapText="1"/>
    </xf>
    <xf numFmtId="0" fontId="11" fillId="2" borderId="9" xfId="5" applyFont="1" applyFill="1" applyBorder="1" applyAlignment="1">
      <alignment horizontal="center" vertical="center" wrapText="1"/>
    </xf>
    <xf numFmtId="0" fontId="12" fillId="2" borderId="1" xfId="5" applyFont="1" applyFill="1" applyBorder="1" applyAlignment="1">
      <alignment horizontal="center" vertical="center" shrinkToFi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49" fontId="5" fillId="0" borderId="0" xfId="0" applyNumberFormat="1" applyFont="1" applyBorder="1" applyAlignment="1">
      <alignment horizontal="center" vertical="center" wrapText="1"/>
    </xf>
    <xf numFmtId="0" fontId="0" fillId="0" borderId="13" xfId="0" applyNumberFormat="1" applyFont="1" applyBorder="1" applyAlignment="1">
      <alignment horizontal="left" vertical="center" shrinkToFit="1"/>
    </xf>
    <xf numFmtId="0" fontId="0" fillId="0" borderId="14" xfId="0" applyNumberFormat="1" applyFont="1" applyBorder="1" applyAlignment="1">
      <alignment horizontal="left" vertical="center" shrinkToFit="1"/>
    </xf>
    <xf numFmtId="0" fontId="0" fillId="0" borderId="15" xfId="0" applyNumberFormat="1" applyFont="1" applyBorder="1" applyAlignment="1">
      <alignment horizontal="left" vertical="center" shrinkToFi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0" fillId="6" borderId="0" xfId="3" applyFont="1" applyFill="1" applyAlignment="1">
      <alignment horizontal="left" vertical="center"/>
    </xf>
    <xf numFmtId="0" fontId="0" fillId="6" borderId="0" xfId="0" applyFill="1" applyAlignment="1">
      <alignment horizontal="left" vertical="center"/>
    </xf>
    <xf numFmtId="0" fontId="9" fillId="0" borderId="0" xfId="3" applyFont="1" applyAlignment="1">
      <alignment vertical="center" wrapText="1"/>
    </xf>
    <xf numFmtId="0" fontId="0" fillId="0" borderId="0" xfId="0" applyAlignment="1">
      <alignment vertical="center"/>
    </xf>
    <xf numFmtId="0" fontId="21" fillId="0" borderId="0" xfId="0" applyNumberFormat="1" applyFont="1" applyBorder="1" applyAlignment="1">
      <alignment horizontal="left" vertical="center" shrinkToFit="1"/>
    </xf>
    <xf numFmtId="0" fontId="22" fillId="0" borderId="0" xfId="3" applyFont="1" applyAlignment="1">
      <alignment horizontal="center" vertical="center"/>
    </xf>
    <xf numFmtId="0" fontId="23" fillId="0" borderId="0" xfId="0" applyFont="1" applyAlignment="1">
      <alignment vertical="center"/>
    </xf>
    <xf numFmtId="0" fontId="23" fillId="0" borderId="0" xfId="3" applyFont="1" applyAlignment="1">
      <alignment vertical="center" wrapText="1"/>
    </xf>
    <xf numFmtId="0" fontId="23" fillId="0" borderId="0" xfId="0" applyFont="1" applyAlignment="1">
      <alignment horizontal="left" vertical="center"/>
    </xf>
    <xf numFmtId="0" fontId="0" fillId="6" borderId="0" xfId="3" applyFont="1" applyFill="1" applyAlignment="1">
      <alignment horizontal="left" vertical="top" wrapText="1"/>
    </xf>
    <xf numFmtId="0" fontId="0" fillId="6" borderId="0" xfId="0" applyFill="1" applyAlignment="1">
      <alignment horizontal="left" vertical="top" wrapText="1"/>
    </xf>
    <xf numFmtId="0" fontId="0" fillId="0" borderId="0" xfId="3" applyFont="1" applyFill="1" applyAlignment="1">
      <alignment horizontal="left" vertical="center"/>
    </xf>
    <xf numFmtId="0" fontId="0" fillId="0" borderId="0" xfId="0" applyFill="1" applyAlignment="1">
      <alignment horizontal="left" vertical="center"/>
    </xf>
  </cellXfs>
  <cellStyles count="10">
    <cellStyle name="ハイパーリンク 2" xfId="9"/>
    <cellStyle name="桁区切り" xfId="1" builtinId="6"/>
    <cellStyle name="桁区切り 2" xfId="6"/>
    <cellStyle name="標準" xfId="0" builtinId="0"/>
    <cellStyle name="標準 2" xfId="2"/>
    <cellStyle name="標準 2 2" xfId="8"/>
    <cellStyle name="標準 3" xfId="5"/>
    <cellStyle name="標準 4" xfId="7"/>
    <cellStyle name="標準 8" xfId="4"/>
    <cellStyle name="標準 9" xfId="3"/>
  </cellStyles>
  <dxfs count="0"/>
  <tableStyles count="0" defaultTableStyle="TableStyleMedium2" defaultPivotStyle="PivotStyleLight16"/>
  <colors>
    <mruColors>
      <color rgb="FFCCFFCC"/>
      <color rgb="FFCCFFFF"/>
      <color rgb="FFFF99FF"/>
      <color rgb="FF66FFFF"/>
      <color rgb="FFFF66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1</xdr:colOff>
      <xdr:row>9</xdr:row>
      <xdr:rowOff>66676</xdr:rowOff>
    </xdr:from>
    <xdr:to>
      <xdr:col>6</xdr:col>
      <xdr:colOff>1543051</xdr:colOff>
      <xdr:row>11</xdr:row>
      <xdr:rowOff>28576</xdr:rowOff>
    </xdr:to>
    <xdr:sp macro="" textlink="">
      <xdr:nvSpPr>
        <xdr:cNvPr id="3" name="正方形/長方形 2"/>
        <xdr:cNvSpPr/>
      </xdr:nvSpPr>
      <xdr:spPr bwMode="auto">
        <a:xfrm>
          <a:off x="6181726" y="2800351"/>
          <a:ext cx="1543050" cy="495300"/>
        </a:xfrm>
        <a:prstGeom prst="rect">
          <a:avLst/>
        </a:prstGeom>
        <a:solidFill>
          <a:srgbClr val="FFC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r>
            <a:rPr kumimoji="1" lang="ja-JP" altLang="en-US" sz="1100"/>
            <a:t>都内に所在する事業所のみが対象です。</a:t>
          </a:r>
        </a:p>
      </xdr:txBody>
    </xdr:sp>
    <xdr:clientData/>
  </xdr:twoCellAnchor>
  <xdr:twoCellAnchor>
    <xdr:from>
      <xdr:col>3</xdr:col>
      <xdr:colOff>1457325</xdr:colOff>
      <xdr:row>15</xdr:row>
      <xdr:rowOff>9525</xdr:rowOff>
    </xdr:from>
    <xdr:to>
      <xdr:col>7</xdr:col>
      <xdr:colOff>295275</xdr:colOff>
      <xdr:row>18</xdr:row>
      <xdr:rowOff>238125</xdr:rowOff>
    </xdr:to>
    <xdr:sp macro="" textlink="">
      <xdr:nvSpPr>
        <xdr:cNvPr id="4" name="正方形/長方形 3"/>
        <xdr:cNvSpPr/>
      </xdr:nvSpPr>
      <xdr:spPr bwMode="auto">
        <a:xfrm>
          <a:off x="4629150" y="4343400"/>
          <a:ext cx="3448050" cy="1028700"/>
        </a:xfrm>
        <a:prstGeom prst="rect">
          <a:avLst/>
        </a:prstGeom>
        <a:solidFill>
          <a:srgbClr val="FFC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r>
            <a:rPr lang="ja-JP" altLang="ja-JP" sz="1100">
              <a:effectLst/>
              <a:latin typeface="+mn-lt"/>
              <a:ea typeface="+mn-ea"/>
              <a:cs typeface="+mn-cs"/>
            </a:rPr>
            <a:t>介護老人福祉施設と併設の短期入所で車両を共用している場合、本体施設である介護老人福祉施設の車両として、申請書に記入してください。</a:t>
          </a:r>
          <a:r>
            <a:rPr lang="ja-JP" altLang="en-US" sz="1100">
              <a:effectLst/>
              <a:latin typeface="+mn-lt"/>
              <a:ea typeface="+mn-ea"/>
              <a:cs typeface="+mn-cs"/>
            </a:rPr>
            <a:t>介護</a:t>
          </a:r>
          <a:r>
            <a:rPr lang="ja-JP" altLang="ja-JP" sz="1100">
              <a:effectLst/>
              <a:latin typeface="+mn-lt"/>
              <a:ea typeface="+mn-ea"/>
              <a:cs typeface="+mn-cs"/>
            </a:rPr>
            <a:t>老人保健施設・介護医療院と短期入所療養介護、通所リハビリなどの場合も同様に本体施設で申請してください。</a:t>
          </a:r>
          <a:endParaRPr kumimoji="1" lang="ja-JP" altLang="en-US" sz="1100"/>
        </a:p>
      </xdr:txBody>
    </xdr:sp>
    <xdr:clientData/>
  </xdr:twoCellAnchor>
  <xdr:twoCellAnchor>
    <xdr:from>
      <xdr:col>4</xdr:col>
      <xdr:colOff>0</xdr:colOff>
      <xdr:row>23</xdr:row>
      <xdr:rowOff>57150</xdr:rowOff>
    </xdr:from>
    <xdr:to>
      <xdr:col>6</xdr:col>
      <xdr:colOff>1171575</xdr:colOff>
      <xdr:row>26</xdr:row>
      <xdr:rowOff>114300</xdr:rowOff>
    </xdr:to>
    <xdr:sp macro="" textlink="">
      <xdr:nvSpPr>
        <xdr:cNvPr id="6" name="正方形/長方形 5"/>
        <xdr:cNvSpPr/>
      </xdr:nvSpPr>
      <xdr:spPr bwMode="auto">
        <a:xfrm>
          <a:off x="4676775" y="6524625"/>
          <a:ext cx="2676525" cy="857250"/>
        </a:xfrm>
        <a:prstGeom prst="rect">
          <a:avLst/>
        </a:prstGeom>
        <a:solidFill>
          <a:srgbClr val="FFC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r>
            <a:rPr lang="ja-JP" altLang="ja-JP" sz="1100">
              <a:effectLst/>
              <a:latin typeface="+mn-lt"/>
              <a:ea typeface="+mn-ea"/>
              <a:cs typeface="+mn-cs"/>
            </a:rPr>
            <a:t>複数の補助対象事業所（例：介護老人福祉施設と通所介護）で車両を共用している場合、使用頻度の高い事業所の車両として、申請書に記入してください。</a:t>
          </a:r>
          <a:endParaRPr kumimoji="1" lang="ja-JP" altLang="en-US" sz="1100"/>
        </a:p>
      </xdr:txBody>
    </xdr:sp>
    <xdr:clientData/>
  </xdr:twoCellAnchor>
  <xdr:twoCellAnchor>
    <xdr:from>
      <xdr:col>9</xdr:col>
      <xdr:colOff>85725</xdr:colOff>
      <xdr:row>8</xdr:row>
      <xdr:rowOff>47625</xdr:rowOff>
    </xdr:from>
    <xdr:to>
      <xdr:col>11</xdr:col>
      <xdr:colOff>676275</xdr:colOff>
      <xdr:row>11</xdr:row>
      <xdr:rowOff>47625</xdr:rowOff>
    </xdr:to>
    <xdr:sp macro="" textlink="">
      <xdr:nvSpPr>
        <xdr:cNvPr id="7" name="正方形/長方形 6"/>
        <xdr:cNvSpPr/>
      </xdr:nvSpPr>
      <xdr:spPr bwMode="auto">
        <a:xfrm>
          <a:off x="9486900" y="2514600"/>
          <a:ext cx="2076450" cy="800100"/>
        </a:xfrm>
        <a:prstGeom prst="rect">
          <a:avLst/>
        </a:prstGeom>
        <a:solidFill>
          <a:srgbClr val="FFC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r>
            <a:rPr kumimoji="1" lang="ja-JP" altLang="en-US" sz="1100"/>
            <a:t>２列以下の車両は補助対象外なので、記載しないでください。</a:t>
          </a:r>
          <a:endParaRPr kumimoji="1" lang="en-US" altLang="ja-JP" sz="1100"/>
        </a:p>
        <a:p>
          <a:pPr algn="l"/>
          <a:r>
            <a:rPr kumimoji="1" lang="ja-JP" altLang="en-US" sz="1100"/>
            <a:t>事業内容がすべて</a:t>
          </a:r>
          <a:r>
            <a:rPr kumimoji="1" lang="en-US" altLang="ja-JP" sz="1100"/>
            <a:t>×</a:t>
          </a:r>
          <a:r>
            <a:rPr kumimoji="1" lang="ja-JP" altLang="en-US" sz="1100"/>
            <a:t>の車両は記載しないでください。</a:t>
          </a:r>
        </a:p>
      </xdr:txBody>
    </xdr:sp>
    <xdr:clientData/>
  </xdr:twoCellAnchor>
  <xdr:twoCellAnchor>
    <xdr:from>
      <xdr:col>10</xdr:col>
      <xdr:colOff>57150</xdr:colOff>
      <xdr:row>13</xdr:row>
      <xdr:rowOff>38100</xdr:rowOff>
    </xdr:from>
    <xdr:to>
      <xdr:col>10</xdr:col>
      <xdr:colOff>695325</xdr:colOff>
      <xdr:row>19</xdr:row>
      <xdr:rowOff>76200</xdr:rowOff>
    </xdr:to>
    <xdr:sp macro="" textlink="">
      <xdr:nvSpPr>
        <xdr:cNvPr id="8" name="正方形/長方形 7"/>
        <xdr:cNvSpPr/>
      </xdr:nvSpPr>
      <xdr:spPr bwMode="auto">
        <a:xfrm>
          <a:off x="10201275" y="3838575"/>
          <a:ext cx="638175" cy="1638300"/>
        </a:xfrm>
        <a:prstGeom prst="rect">
          <a:avLst/>
        </a:prstGeom>
        <a:solidFill>
          <a:srgbClr val="FFC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r>
            <a:rPr kumimoji="1" lang="ja-JP" altLang="en-US" sz="1100"/>
            <a:t>法人全体で研修を実施する場合、参加事業所の車両に〇をしてください。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259080</xdr:colOff>
      <xdr:row>6</xdr:row>
      <xdr:rowOff>15241</xdr:rowOff>
    </xdr:from>
    <xdr:to>
      <xdr:col>2</xdr:col>
      <xdr:colOff>1447800</xdr:colOff>
      <xdr:row>8</xdr:row>
      <xdr:rowOff>137160</xdr:rowOff>
    </xdr:to>
    <xdr:sp macro="" textlink="">
      <xdr:nvSpPr>
        <xdr:cNvPr id="2" name="正方形/長方形 1"/>
        <xdr:cNvSpPr/>
      </xdr:nvSpPr>
      <xdr:spPr bwMode="auto">
        <a:xfrm>
          <a:off x="533400" y="1203961"/>
          <a:ext cx="1569720" cy="640079"/>
        </a:xfrm>
        <a:prstGeom prst="rect">
          <a:avLst/>
        </a:prstGeom>
        <a:solidFill>
          <a:srgbClr val="FFC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r>
            <a:rPr lang="ja-JP" altLang="en-US" sz="1100" b="1">
              <a:effectLst/>
              <a:latin typeface="+mn-lt"/>
              <a:ea typeface="+mn-ea"/>
              <a:cs typeface="+mn-cs"/>
            </a:rPr>
            <a:t>色付きセルにのみ入力してください。</a:t>
          </a:r>
          <a:r>
            <a:rPr lang="en-US" altLang="ja-JP" sz="1100" b="1">
              <a:effectLst/>
              <a:latin typeface="+mn-lt"/>
              <a:ea typeface="+mn-ea"/>
              <a:cs typeface="+mn-cs"/>
            </a:rPr>
            <a:t>E</a:t>
          </a:r>
          <a:r>
            <a:rPr lang="ja-JP" altLang="en-US" sz="1100" b="1">
              <a:effectLst/>
              <a:latin typeface="+mn-lt"/>
              <a:ea typeface="+mn-ea"/>
              <a:cs typeface="+mn-cs"/>
            </a:rPr>
            <a:t>～</a:t>
          </a:r>
          <a:r>
            <a:rPr lang="en-US" altLang="ja-JP" sz="1100" b="1">
              <a:effectLst/>
              <a:latin typeface="+mn-lt"/>
              <a:ea typeface="+mn-ea"/>
              <a:cs typeface="+mn-cs"/>
            </a:rPr>
            <a:t>K</a:t>
          </a:r>
          <a:r>
            <a:rPr lang="ja-JP" altLang="en-US" sz="1100" b="1">
              <a:effectLst/>
              <a:latin typeface="+mn-lt"/>
              <a:ea typeface="+mn-ea"/>
              <a:cs typeface="+mn-cs"/>
            </a:rPr>
            <a:t>欄は自動入力されます。</a:t>
          </a:r>
          <a:endParaRPr kumimoji="1" lang="ja-JP" altLang="en-US" sz="1100" b="1"/>
        </a:p>
      </xdr:txBody>
    </xdr:sp>
    <xdr:clientData/>
  </xdr:twoCellAnchor>
  <xdr:twoCellAnchor>
    <xdr:from>
      <xdr:col>3</xdr:col>
      <xdr:colOff>198120</xdr:colOff>
      <xdr:row>12</xdr:row>
      <xdr:rowOff>472440</xdr:rowOff>
    </xdr:from>
    <xdr:to>
      <xdr:col>4</xdr:col>
      <xdr:colOff>838200</xdr:colOff>
      <xdr:row>13</xdr:row>
      <xdr:rowOff>350520</xdr:rowOff>
    </xdr:to>
    <xdr:sp macro="" textlink="">
      <xdr:nvSpPr>
        <xdr:cNvPr id="3" name="正方形/長方形 2"/>
        <xdr:cNvSpPr/>
      </xdr:nvSpPr>
      <xdr:spPr bwMode="auto">
        <a:xfrm>
          <a:off x="3749040" y="3413760"/>
          <a:ext cx="2087880" cy="518160"/>
        </a:xfrm>
        <a:prstGeom prst="rect">
          <a:avLst/>
        </a:prstGeom>
        <a:solidFill>
          <a:srgbClr val="FFC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r>
            <a:rPr lang="ja-JP" altLang="en-US" sz="1100">
              <a:effectLst/>
              <a:latin typeface="+mn-lt"/>
              <a:ea typeface="+mn-ea"/>
              <a:cs typeface="+mn-cs"/>
            </a:rPr>
            <a:t>事業所用申請様式の「</a:t>
          </a:r>
          <a:r>
            <a:rPr lang="en-US" altLang="ja-JP" sz="1100">
              <a:effectLst/>
              <a:latin typeface="+mn-lt"/>
              <a:ea typeface="+mn-ea"/>
              <a:cs typeface="+mn-cs"/>
            </a:rPr>
            <a:t>(3)-4</a:t>
          </a:r>
          <a:r>
            <a:rPr lang="ja-JP" altLang="en-US" sz="1100">
              <a:effectLst/>
              <a:latin typeface="+mn-lt"/>
              <a:ea typeface="+mn-ea"/>
              <a:cs typeface="+mn-cs"/>
            </a:rPr>
            <a:t>積算内訳」の合計額と一致させてください。</a:t>
          </a: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80"/>
  <sheetViews>
    <sheetView workbookViewId="0">
      <selection activeCell="H19" sqref="H19"/>
    </sheetView>
  </sheetViews>
  <sheetFormatPr defaultRowHeight="13.2" x14ac:dyDescent="0.2"/>
  <sheetData>
    <row r="2" spans="1:15" x14ac:dyDescent="0.2">
      <c r="A2" t="s">
        <v>51</v>
      </c>
      <c r="B2" t="s">
        <v>41</v>
      </c>
      <c r="C2" t="s">
        <v>62</v>
      </c>
      <c r="E2" t="s">
        <v>56</v>
      </c>
      <c r="H2" t="s">
        <v>66</v>
      </c>
      <c r="L2" t="s">
        <v>85</v>
      </c>
      <c r="N2" t="s">
        <v>90</v>
      </c>
      <c r="O2" t="s">
        <v>92</v>
      </c>
    </row>
    <row r="3" spans="1:15" x14ac:dyDescent="0.2">
      <c r="A3" t="s">
        <v>52</v>
      </c>
      <c r="B3" t="s">
        <v>42</v>
      </c>
      <c r="C3" t="s">
        <v>63</v>
      </c>
      <c r="E3" t="s">
        <v>54</v>
      </c>
      <c r="H3" t="s">
        <v>67</v>
      </c>
      <c r="L3" t="s">
        <v>86</v>
      </c>
      <c r="N3" t="s">
        <v>89</v>
      </c>
      <c r="O3" t="s">
        <v>93</v>
      </c>
    </row>
    <row r="4" spans="1:15" x14ac:dyDescent="0.2">
      <c r="C4" t="s">
        <v>64</v>
      </c>
      <c r="E4" t="s">
        <v>57</v>
      </c>
      <c r="H4" t="s">
        <v>68</v>
      </c>
      <c r="O4" t="s">
        <v>154</v>
      </c>
    </row>
    <row r="5" spans="1:15" x14ac:dyDescent="0.2">
      <c r="C5" t="s">
        <v>65</v>
      </c>
      <c r="E5" t="s">
        <v>55</v>
      </c>
      <c r="H5" t="s">
        <v>69</v>
      </c>
      <c r="O5" t="s">
        <v>155</v>
      </c>
    </row>
    <row r="6" spans="1:15" x14ac:dyDescent="0.2">
      <c r="H6" t="s">
        <v>70</v>
      </c>
      <c r="O6" t="s">
        <v>156</v>
      </c>
    </row>
    <row r="7" spans="1:15" x14ac:dyDescent="0.2">
      <c r="H7" t="s">
        <v>71</v>
      </c>
      <c r="O7" t="s">
        <v>94</v>
      </c>
    </row>
    <row r="8" spans="1:15" x14ac:dyDescent="0.2">
      <c r="H8" t="s">
        <v>72</v>
      </c>
      <c r="O8" t="s">
        <v>157</v>
      </c>
    </row>
    <row r="9" spans="1:15" x14ac:dyDescent="0.2">
      <c r="H9" t="s">
        <v>73</v>
      </c>
      <c r="O9" t="s">
        <v>158</v>
      </c>
    </row>
    <row r="10" spans="1:15" x14ac:dyDescent="0.2">
      <c r="H10" t="s">
        <v>74</v>
      </c>
      <c r="O10" t="s">
        <v>95</v>
      </c>
    </row>
    <row r="11" spans="1:15" x14ac:dyDescent="0.2">
      <c r="H11" t="s">
        <v>75</v>
      </c>
      <c r="O11" t="s">
        <v>96</v>
      </c>
    </row>
    <row r="12" spans="1:15" x14ac:dyDescent="0.2">
      <c r="H12" t="s">
        <v>76</v>
      </c>
      <c r="O12" t="s">
        <v>97</v>
      </c>
    </row>
    <row r="13" spans="1:15" x14ac:dyDescent="0.2">
      <c r="H13" t="s">
        <v>77</v>
      </c>
      <c r="O13" t="s">
        <v>98</v>
      </c>
    </row>
    <row r="14" spans="1:15" x14ac:dyDescent="0.2">
      <c r="H14" t="s">
        <v>78</v>
      </c>
      <c r="O14" t="s">
        <v>99</v>
      </c>
    </row>
    <row r="15" spans="1:15" x14ac:dyDescent="0.2">
      <c r="H15" t="s">
        <v>79</v>
      </c>
      <c r="O15" t="s">
        <v>100</v>
      </c>
    </row>
    <row r="16" spans="1:15" x14ac:dyDescent="0.2">
      <c r="H16" t="s">
        <v>80</v>
      </c>
      <c r="O16" s="45" t="s">
        <v>101</v>
      </c>
    </row>
    <row r="17" spans="8:15" x14ac:dyDescent="0.2">
      <c r="H17" t="s">
        <v>81</v>
      </c>
      <c r="O17" s="45" t="s">
        <v>102</v>
      </c>
    </row>
    <row r="18" spans="8:15" x14ac:dyDescent="0.2">
      <c r="H18" t="s">
        <v>82</v>
      </c>
      <c r="O18" s="45" t="s">
        <v>103</v>
      </c>
    </row>
    <row r="19" spans="8:15" x14ac:dyDescent="0.2">
      <c r="H19" t="s">
        <v>83</v>
      </c>
      <c r="O19" s="45" t="s">
        <v>104</v>
      </c>
    </row>
    <row r="20" spans="8:15" x14ac:dyDescent="0.2">
      <c r="O20" s="45" t="s">
        <v>105</v>
      </c>
    </row>
    <row r="21" spans="8:15" x14ac:dyDescent="0.2">
      <c r="O21" s="45" t="s">
        <v>106</v>
      </c>
    </row>
    <row r="22" spans="8:15" x14ac:dyDescent="0.2">
      <c r="O22" s="45" t="s">
        <v>107</v>
      </c>
    </row>
    <row r="23" spans="8:15" x14ac:dyDescent="0.2">
      <c r="O23" s="45" t="s">
        <v>108</v>
      </c>
    </row>
    <row r="24" spans="8:15" x14ac:dyDescent="0.2">
      <c r="O24" s="45" t="s">
        <v>109</v>
      </c>
    </row>
    <row r="25" spans="8:15" x14ac:dyDescent="0.2">
      <c r="O25" t="s">
        <v>110</v>
      </c>
    </row>
    <row r="26" spans="8:15" x14ac:dyDescent="0.2">
      <c r="O26" t="s">
        <v>111</v>
      </c>
    </row>
    <row r="27" spans="8:15" x14ac:dyDescent="0.2">
      <c r="O27" t="s">
        <v>112</v>
      </c>
    </row>
    <row r="28" spans="8:15" x14ac:dyDescent="0.2">
      <c r="O28" t="s">
        <v>113</v>
      </c>
    </row>
    <row r="29" spans="8:15" x14ac:dyDescent="0.2">
      <c r="O29" t="s">
        <v>114</v>
      </c>
    </row>
    <row r="30" spans="8:15" x14ac:dyDescent="0.2">
      <c r="O30" t="s">
        <v>115</v>
      </c>
    </row>
    <row r="31" spans="8:15" x14ac:dyDescent="0.2">
      <c r="O31" t="s">
        <v>159</v>
      </c>
    </row>
    <row r="32" spans="8:15" x14ac:dyDescent="0.2">
      <c r="O32" t="s">
        <v>160</v>
      </c>
    </row>
    <row r="33" spans="15:15" x14ac:dyDescent="0.2">
      <c r="O33" t="s">
        <v>161</v>
      </c>
    </row>
    <row r="34" spans="15:15" x14ac:dyDescent="0.2">
      <c r="O34" t="s">
        <v>116</v>
      </c>
    </row>
    <row r="35" spans="15:15" x14ac:dyDescent="0.2">
      <c r="O35" t="s">
        <v>162</v>
      </c>
    </row>
    <row r="36" spans="15:15" x14ac:dyDescent="0.2">
      <c r="O36" t="s">
        <v>117</v>
      </c>
    </row>
    <row r="37" spans="15:15" x14ac:dyDescent="0.2">
      <c r="O37" t="s">
        <v>163</v>
      </c>
    </row>
    <row r="38" spans="15:15" x14ac:dyDescent="0.2">
      <c r="O38" t="s">
        <v>164</v>
      </c>
    </row>
    <row r="39" spans="15:15" x14ac:dyDescent="0.2">
      <c r="O39" t="s">
        <v>165</v>
      </c>
    </row>
    <row r="40" spans="15:15" x14ac:dyDescent="0.2">
      <c r="O40" t="s">
        <v>118</v>
      </c>
    </row>
    <row r="41" spans="15:15" x14ac:dyDescent="0.2">
      <c r="O41" t="s">
        <v>119</v>
      </c>
    </row>
    <row r="42" spans="15:15" x14ac:dyDescent="0.2">
      <c r="O42" t="s">
        <v>120</v>
      </c>
    </row>
    <row r="43" spans="15:15" x14ac:dyDescent="0.2">
      <c r="O43" t="s">
        <v>166</v>
      </c>
    </row>
    <row r="44" spans="15:15" x14ac:dyDescent="0.2">
      <c r="O44" t="s">
        <v>121</v>
      </c>
    </row>
    <row r="45" spans="15:15" x14ac:dyDescent="0.2">
      <c r="O45" t="s">
        <v>122</v>
      </c>
    </row>
    <row r="46" spans="15:15" x14ac:dyDescent="0.2">
      <c r="O46" t="s">
        <v>123</v>
      </c>
    </row>
    <row r="47" spans="15:15" x14ac:dyDescent="0.2">
      <c r="O47" t="s">
        <v>124</v>
      </c>
    </row>
    <row r="48" spans="15:15" x14ac:dyDescent="0.2">
      <c r="O48" t="s">
        <v>125</v>
      </c>
    </row>
    <row r="49" spans="15:15" x14ac:dyDescent="0.2">
      <c r="O49" t="s">
        <v>126</v>
      </c>
    </row>
    <row r="50" spans="15:15" x14ac:dyDescent="0.2">
      <c r="O50" t="s">
        <v>127</v>
      </c>
    </row>
    <row r="51" spans="15:15" x14ac:dyDescent="0.2">
      <c r="O51" t="s">
        <v>128</v>
      </c>
    </row>
    <row r="52" spans="15:15" x14ac:dyDescent="0.2">
      <c r="O52" t="s">
        <v>129</v>
      </c>
    </row>
    <row r="53" spans="15:15" x14ac:dyDescent="0.2">
      <c r="O53" t="s">
        <v>130</v>
      </c>
    </row>
    <row r="54" spans="15:15" x14ac:dyDescent="0.2">
      <c r="O54" t="s">
        <v>131</v>
      </c>
    </row>
    <row r="55" spans="15:15" x14ac:dyDescent="0.2">
      <c r="O55" t="s">
        <v>132</v>
      </c>
    </row>
    <row r="56" spans="15:15" x14ac:dyDescent="0.2">
      <c r="O56" t="s">
        <v>91</v>
      </c>
    </row>
    <row r="57" spans="15:15" x14ac:dyDescent="0.2">
      <c r="O57" t="s">
        <v>133</v>
      </c>
    </row>
    <row r="58" spans="15:15" x14ac:dyDescent="0.2">
      <c r="O58" t="s">
        <v>134</v>
      </c>
    </row>
    <row r="59" spans="15:15" x14ac:dyDescent="0.2">
      <c r="O59" t="s">
        <v>135</v>
      </c>
    </row>
    <row r="60" spans="15:15" x14ac:dyDescent="0.2">
      <c r="O60" t="s">
        <v>136</v>
      </c>
    </row>
    <row r="61" spans="15:15" x14ac:dyDescent="0.2">
      <c r="O61" t="s">
        <v>137</v>
      </c>
    </row>
    <row r="62" spans="15:15" x14ac:dyDescent="0.2">
      <c r="O62" t="s">
        <v>167</v>
      </c>
    </row>
    <row r="63" spans="15:15" x14ac:dyDescent="0.2">
      <c r="O63" t="s">
        <v>138</v>
      </c>
    </row>
    <row r="64" spans="15:15" x14ac:dyDescent="0.2">
      <c r="O64" t="s">
        <v>139</v>
      </c>
    </row>
    <row r="65" spans="15:15" x14ac:dyDescent="0.2">
      <c r="O65" t="s">
        <v>140</v>
      </c>
    </row>
    <row r="66" spans="15:15" x14ac:dyDescent="0.2">
      <c r="O66" t="s">
        <v>141</v>
      </c>
    </row>
    <row r="67" spans="15:15" x14ac:dyDescent="0.2">
      <c r="O67" t="s">
        <v>142</v>
      </c>
    </row>
    <row r="68" spans="15:15" x14ac:dyDescent="0.2">
      <c r="O68" t="s">
        <v>143</v>
      </c>
    </row>
    <row r="69" spans="15:15" x14ac:dyDescent="0.2">
      <c r="O69" t="s">
        <v>168</v>
      </c>
    </row>
    <row r="70" spans="15:15" x14ac:dyDescent="0.2">
      <c r="O70" t="s">
        <v>169</v>
      </c>
    </row>
    <row r="71" spans="15:15" x14ac:dyDescent="0.2">
      <c r="O71" t="s">
        <v>144</v>
      </c>
    </row>
    <row r="72" spans="15:15" x14ac:dyDescent="0.2">
      <c r="O72" t="s">
        <v>145</v>
      </c>
    </row>
    <row r="73" spans="15:15" x14ac:dyDescent="0.2">
      <c r="O73" t="s">
        <v>146</v>
      </c>
    </row>
    <row r="74" spans="15:15" x14ac:dyDescent="0.2">
      <c r="O74" t="s">
        <v>147</v>
      </c>
    </row>
    <row r="75" spans="15:15" x14ac:dyDescent="0.2">
      <c r="O75" t="s">
        <v>148</v>
      </c>
    </row>
    <row r="76" spans="15:15" x14ac:dyDescent="0.2">
      <c r="O76" t="s">
        <v>149</v>
      </c>
    </row>
    <row r="77" spans="15:15" x14ac:dyDescent="0.2">
      <c r="O77" t="s">
        <v>150</v>
      </c>
    </row>
    <row r="78" spans="15:15" x14ac:dyDescent="0.2">
      <c r="O78" t="s">
        <v>151</v>
      </c>
    </row>
    <row r="79" spans="15:15" x14ac:dyDescent="0.2">
      <c r="O79" t="s">
        <v>152</v>
      </c>
    </row>
    <row r="80" spans="15:15" x14ac:dyDescent="0.2">
      <c r="O80" t="s">
        <v>153</v>
      </c>
    </row>
  </sheetData>
  <customSheetViews>
    <customSheetView guid="{EAC5853F-4112-45E5-A82F-AC75D57705BA}" state="hidden">
      <selection activeCell="H19" sqref="H19"/>
      <pageMargins left="0.7" right="0.7" top="0.75" bottom="0.75" header="0.3" footer="0.3"/>
    </customSheetView>
  </customSheetView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K110"/>
  <sheetViews>
    <sheetView tabSelected="1" view="pageBreakPreview" zoomScale="80" zoomScaleNormal="100" zoomScaleSheetLayoutView="80" workbookViewId="0">
      <selection activeCell="G2" sqref="G2"/>
    </sheetView>
  </sheetViews>
  <sheetFormatPr defaultColWidth="2.21875" defaultRowHeight="13.2" x14ac:dyDescent="0.2"/>
  <cols>
    <col min="1" max="1" width="3.109375" style="10" customWidth="1"/>
    <col min="2" max="2" width="12.88671875" style="40" customWidth="1"/>
    <col min="3" max="3" width="30.21875" style="10" customWidth="1"/>
    <col min="4" max="4" width="22" style="10" customWidth="1"/>
    <col min="5" max="5" width="13.88671875" style="10" bestFit="1" customWidth="1"/>
    <col min="6" max="6" width="8.109375" style="10" bestFit="1" customWidth="1"/>
    <col min="7" max="7" width="23.33203125" style="10" customWidth="1"/>
    <col min="8" max="8" width="13.88671875" style="10" customWidth="1"/>
    <col min="9" max="9" width="9.6640625" style="59" customWidth="1"/>
    <col min="10" max="12" width="10.77734375" style="10" customWidth="1"/>
    <col min="13" max="13" width="3.109375" style="10" bestFit="1" customWidth="1"/>
    <col min="14" max="14" width="5" style="10" customWidth="1"/>
    <col min="15" max="15" width="4.44140625" style="10" bestFit="1" customWidth="1"/>
    <col min="16" max="22" width="2.21875" style="10"/>
    <col min="23" max="23" width="3.6640625" style="10" bestFit="1" customWidth="1"/>
    <col min="24" max="35" width="2.21875" style="10"/>
    <col min="36" max="36" width="3.44140625" style="10" bestFit="1" customWidth="1"/>
    <col min="37" max="16384" width="2.21875" style="10"/>
  </cols>
  <sheetData>
    <row r="1" spans="1:37" ht="25.2" customHeight="1" thickBot="1" x14ac:dyDescent="0.25">
      <c r="A1" s="10" t="s">
        <v>45</v>
      </c>
      <c r="F1" s="25" t="s">
        <v>40</v>
      </c>
      <c r="G1" s="84" t="s">
        <v>222</v>
      </c>
      <c r="H1" s="85"/>
      <c r="I1" s="85"/>
      <c r="J1" s="86"/>
    </row>
    <row r="3" spans="1:37" ht="37.950000000000003" customHeight="1" x14ac:dyDescent="0.2">
      <c r="A3" s="88" t="s">
        <v>43</v>
      </c>
      <c r="B3" s="88"/>
      <c r="C3" s="88"/>
      <c r="D3" s="88"/>
      <c r="E3" s="88"/>
      <c r="F3" s="88"/>
      <c r="G3" s="88"/>
      <c r="H3" s="88"/>
      <c r="I3" s="88"/>
      <c r="J3" s="88"/>
      <c r="K3" s="88"/>
      <c r="L3" s="88"/>
    </row>
    <row r="4" spans="1:37" ht="37.950000000000003" customHeight="1" x14ac:dyDescent="0.2">
      <c r="C4" s="28"/>
      <c r="D4" s="28"/>
      <c r="E4" s="28"/>
      <c r="F4" s="28"/>
      <c r="G4" s="28"/>
      <c r="H4" s="28"/>
      <c r="I4" s="50"/>
      <c r="J4" s="31" t="s">
        <v>87</v>
      </c>
      <c r="K4" s="33">
        <f>COUNTA(I9:I109)-SUMPRODUCT((J9:J108="×")*(K9:K108="×")*(L9:L108="×"))</f>
        <v>19</v>
      </c>
      <c r="L4" s="34" t="s">
        <v>60</v>
      </c>
    </row>
    <row r="5" spans="1:37" x14ac:dyDescent="0.2">
      <c r="A5" s="11"/>
    </row>
    <row r="6" spans="1:37" ht="13.5" customHeight="1" x14ac:dyDescent="0.2">
      <c r="A6" s="89" t="s">
        <v>26</v>
      </c>
      <c r="B6" s="90" t="s">
        <v>27</v>
      </c>
      <c r="C6" s="92" t="s">
        <v>28</v>
      </c>
      <c r="D6" s="93" t="s">
        <v>25</v>
      </c>
      <c r="E6" s="92" t="s">
        <v>29</v>
      </c>
      <c r="F6" s="93" t="s">
        <v>30</v>
      </c>
      <c r="G6" s="95" t="s">
        <v>31</v>
      </c>
      <c r="H6" s="97" t="s">
        <v>32</v>
      </c>
      <c r="I6" s="97" t="s">
        <v>173</v>
      </c>
      <c r="J6" s="99" t="s">
        <v>84</v>
      </c>
      <c r="K6" s="99"/>
      <c r="L6" s="99"/>
    </row>
    <row r="7" spans="1:37" ht="32.4" x14ac:dyDescent="0.2">
      <c r="A7" s="89"/>
      <c r="B7" s="91"/>
      <c r="C7" s="92"/>
      <c r="D7" s="94"/>
      <c r="E7" s="92"/>
      <c r="F7" s="94"/>
      <c r="G7" s="96"/>
      <c r="H7" s="98"/>
      <c r="I7" s="98"/>
      <c r="J7" s="12" t="s">
        <v>23</v>
      </c>
      <c r="K7" s="12" t="s">
        <v>24</v>
      </c>
      <c r="L7" s="12" t="s">
        <v>33</v>
      </c>
    </row>
    <row r="8" spans="1:37" ht="21" customHeight="1" x14ac:dyDescent="0.2">
      <c r="A8" s="13" t="s">
        <v>34</v>
      </c>
      <c r="B8" s="14" t="s">
        <v>35</v>
      </c>
      <c r="C8" s="15" t="s">
        <v>172</v>
      </c>
      <c r="D8" s="15" t="s">
        <v>66</v>
      </c>
      <c r="E8" s="16" t="s">
        <v>36</v>
      </c>
      <c r="F8" s="16" t="s">
        <v>37</v>
      </c>
      <c r="G8" s="16" t="s">
        <v>38</v>
      </c>
      <c r="H8" s="14" t="s">
        <v>39</v>
      </c>
      <c r="I8" s="60" t="s">
        <v>174</v>
      </c>
      <c r="J8" s="17" t="s">
        <v>41</v>
      </c>
      <c r="K8" s="17" t="s">
        <v>41</v>
      </c>
      <c r="L8" s="17" t="s">
        <v>53</v>
      </c>
      <c r="M8" s="32"/>
      <c r="O8" s="18"/>
      <c r="P8" s="19"/>
      <c r="Q8" s="19"/>
      <c r="R8" s="19"/>
      <c r="S8" s="19"/>
      <c r="T8" s="19"/>
      <c r="U8" s="19"/>
      <c r="V8" s="19"/>
      <c r="W8" s="19"/>
      <c r="X8" s="19"/>
      <c r="Y8" s="19"/>
      <c r="Z8" s="19"/>
      <c r="AA8" s="19"/>
      <c r="AB8" s="19"/>
      <c r="AC8" s="19"/>
      <c r="AD8" s="19"/>
      <c r="AE8" s="19"/>
      <c r="AF8" s="19"/>
      <c r="AG8" s="19"/>
      <c r="AH8" s="20"/>
      <c r="AI8" s="20"/>
      <c r="AJ8" s="20"/>
      <c r="AK8" s="20"/>
    </row>
    <row r="9" spans="1:37" ht="21" customHeight="1" x14ac:dyDescent="0.2">
      <c r="A9" s="13">
        <v>1</v>
      </c>
      <c r="B9" s="64" t="s">
        <v>182</v>
      </c>
      <c r="C9" s="65" t="s">
        <v>183</v>
      </c>
      <c r="D9" s="65" t="s">
        <v>66</v>
      </c>
      <c r="E9" s="66" t="s">
        <v>184</v>
      </c>
      <c r="F9" s="66" t="s">
        <v>185</v>
      </c>
      <c r="G9" s="66" t="s">
        <v>186</v>
      </c>
      <c r="H9" s="67" t="s">
        <v>187</v>
      </c>
      <c r="I9" s="68" t="s">
        <v>188</v>
      </c>
      <c r="J9" s="69" t="s">
        <v>189</v>
      </c>
      <c r="K9" s="69" t="s">
        <v>190</v>
      </c>
      <c r="L9" s="69" t="s">
        <v>190</v>
      </c>
      <c r="M9" s="32"/>
      <c r="O9" s="18"/>
      <c r="P9" s="19"/>
      <c r="Q9" s="19"/>
      <c r="R9" s="19"/>
      <c r="S9" s="19"/>
      <c r="T9" s="19"/>
      <c r="U9" s="19"/>
      <c r="V9" s="19"/>
      <c r="W9" s="19"/>
      <c r="X9" s="19"/>
      <c r="Y9" s="19"/>
      <c r="Z9" s="19"/>
      <c r="AA9" s="19"/>
      <c r="AB9" s="19"/>
      <c r="AC9" s="19"/>
      <c r="AD9" s="19"/>
      <c r="AE9" s="19"/>
      <c r="AF9" s="19"/>
      <c r="AG9" s="19"/>
      <c r="AH9" s="20"/>
      <c r="AI9" s="20"/>
      <c r="AJ9" s="20"/>
      <c r="AK9" s="20"/>
    </row>
    <row r="10" spans="1:37" ht="21" customHeight="1" x14ac:dyDescent="0.2">
      <c r="A10" s="13">
        <v>2</v>
      </c>
      <c r="B10" s="64" t="s">
        <v>182</v>
      </c>
      <c r="C10" s="65" t="s">
        <v>183</v>
      </c>
      <c r="D10" s="65" t="s">
        <v>66</v>
      </c>
      <c r="E10" s="66" t="s">
        <v>184</v>
      </c>
      <c r="F10" s="66" t="s">
        <v>185</v>
      </c>
      <c r="G10" s="66" t="s">
        <v>186</v>
      </c>
      <c r="H10" s="67" t="s">
        <v>191</v>
      </c>
      <c r="I10" s="68" t="s">
        <v>188</v>
      </c>
      <c r="J10" s="69" t="s">
        <v>189</v>
      </c>
      <c r="K10" s="69" t="s">
        <v>190</v>
      </c>
      <c r="L10" s="69" t="s">
        <v>190</v>
      </c>
      <c r="M10" s="32"/>
      <c r="O10" s="21"/>
    </row>
    <row r="11" spans="1:37" s="38" customFormat="1" ht="21" customHeight="1" x14ac:dyDescent="0.2">
      <c r="A11" s="36">
        <v>3</v>
      </c>
      <c r="B11" s="64" t="s">
        <v>182</v>
      </c>
      <c r="C11" s="65" t="s">
        <v>183</v>
      </c>
      <c r="D11" s="65" t="s">
        <v>66</v>
      </c>
      <c r="E11" s="66" t="s">
        <v>184</v>
      </c>
      <c r="F11" s="66" t="s">
        <v>185</v>
      </c>
      <c r="G11" s="66" t="s">
        <v>186</v>
      </c>
      <c r="H11" s="67" t="s">
        <v>192</v>
      </c>
      <c r="I11" s="68" t="s">
        <v>188</v>
      </c>
      <c r="J11" s="69" t="s">
        <v>190</v>
      </c>
      <c r="K11" s="69" t="s">
        <v>189</v>
      </c>
      <c r="L11" s="69" t="s">
        <v>190</v>
      </c>
      <c r="M11" s="37"/>
      <c r="O11" s="39"/>
    </row>
    <row r="12" spans="1:37" ht="21" customHeight="1" x14ac:dyDescent="0.2">
      <c r="A12" s="13">
        <v>4</v>
      </c>
      <c r="B12" s="64" t="s">
        <v>182</v>
      </c>
      <c r="C12" s="65" t="s">
        <v>183</v>
      </c>
      <c r="D12" s="65" t="s">
        <v>66</v>
      </c>
      <c r="E12" s="66" t="s">
        <v>184</v>
      </c>
      <c r="F12" s="66" t="s">
        <v>185</v>
      </c>
      <c r="G12" s="66" t="s">
        <v>186</v>
      </c>
      <c r="H12" s="67" t="s">
        <v>193</v>
      </c>
      <c r="I12" s="68" t="s">
        <v>188</v>
      </c>
      <c r="J12" s="69" t="s">
        <v>189</v>
      </c>
      <c r="K12" s="69" t="s">
        <v>190</v>
      </c>
      <c r="L12" s="69" t="s">
        <v>190</v>
      </c>
      <c r="M12" s="32"/>
    </row>
    <row r="13" spans="1:37" ht="21" customHeight="1" x14ac:dyDescent="0.2">
      <c r="A13" s="13">
        <v>5</v>
      </c>
      <c r="B13" s="64" t="s">
        <v>182</v>
      </c>
      <c r="C13" s="65" t="s">
        <v>183</v>
      </c>
      <c r="D13" s="65" t="s">
        <v>66</v>
      </c>
      <c r="E13" s="66" t="s">
        <v>184</v>
      </c>
      <c r="F13" s="66" t="s">
        <v>185</v>
      </c>
      <c r="G13" s="66" t="s">
        <v>186</v>
      </c>
      <c r="H13" s="67" t="s">
        <v>194</v>
      </c>
      <c r="I13" s="68" t="s">
        <v>188</v>
      </c>
      <c r="J13" s="69" t="s">
        <v>189</v>
      </c>
      <c r="K13" s="69" t="s">
        <v>190</v>
      </c>
      <c r="L13" s="69" t="s">
        <v>190</v>
      </c>
      <c r="M13" s="32"/>
      <c r="W13" s="24"/>
    </row>
    <row r="14" spans="1:37" ht="21" customHeight="1" x14ac:dyDescent="0.2">
      <c r="A14" s="13">
        <v>6</v>
      </c>
      <c r="B14" s="64" t="s">
        <v>195</v>
      </c>
      <c r="C14" s="65" t="s">
        <v>196</v>
      </c>
      <c r="D14" s="65" t="s">
        <v>76</v>
      </c>
      <c r="E14" s="66" t="s">
        <v>197</v>
      </c>
      <c r="F14" s="66" t="s">
        <v>198</v>
      </c>
      <c r="G14" s="70" t="s">
        <v>199</v>
      </c>
      <c r="H14" s="67" t="s">
        <v>200</v>
      </c>
      <c r="I14" s="68" t="s">
        <v>188</v>
      </c>
      <c r="J14" s="69" t="s">
        <v>189</v>
      </c>
      <c r="K14" s="69" t="s">
        <v>190</v>
      </c>
      <c r="L14" s="69" t="s">
        <v>189</v>
      </c>
      <c r="M14" s="32"/>
    </row>
    <row r="15" spans="1:37" ht="21" customHeight="1" x14ac:dyDescent="0.2">
      <c r="A15" s="13">
        <v>7</v>
      </c>
      <c r="B15" s="64" t="s">
        <v>195</v>
      </c>
      <c r="C15" s="65" t="s">
        <v>196</v>
      </c>
      <c r="D15" s="65" t="s">
        <v>76</v>
      </c>
      <c r="E15" s="66" t="s">
        <v>197</v>
      </c>
      <c r="F15" s="66" t="s">
        <v>198</v>
      </c>
      <c r="G15" s="70" t="s">
        <v>199</v>
      </c>
      <c r="H15" s="67" t="s">
        <v>201</v>
      </c>
      <c r="I15" s="68" t="s">
        <v>188</v>
      </c>
      <c r="J15" s="69" t="s">
        <v>189</v>
      </c>
      <c r="K15" s="69" t="s">
        <v>190</v>
      </c>
      <c r="L15" s="69" t="s">
        <v>189</v>
      </c>
      <c r="M15" s="32"/>
    </row>
    <row r="16" spans="1:37" ht="21" customHeight="1" x14ac:dyDescent="0.2">
      <c r="A16" s="13">
        <v>8</v>
      </c>
      <c r="B16" s="64" t="s">
        <v>195</v>
      </c>
      <c r="C16" s="65" t="s">
        <v>196</v>
      </c>
      <c r="D16" s="65" t="s">
        <v>76</v>
      </c>
      <c r="E16" s="66" t="s">
        <v>197</v>
      </c>
      <c r="F16" s="66" t="s">
        <v>198</v>
      </c>
      <c r="G16" s="70" t="s">
        <v>199</v>
      </c>
      <c r="H16" s="67" t="s">
        <v>202</v>
      </c>
      <c r="I16" s="68" t="s">
        <v>188</v>
      </c>
      <c r="J16" s="69" t="s">
        <v>189</v>
      </c>
      <c r="K16" s="69" t="s">
        <v>190</v>
      </c>
      <c r="L16" s="69" t="s">
        <v>189</v>
      </c>
      <c r="M16" s="32"/>
    </row>
    <row r="17" spans="1:13" ht="21" customHeight="1" x14ac:dyDescent="0.2">
      <c r="A17" s="13">
        <v>9</v>
      </c>
      <c r="B17" s="64" t="s">
        <v>195</v>
      </c>
      <c r="C17" s="65" t="s">
        <v>196</v>
      </c>
      <c r="D17" s="65" t="s">
        <v>76</v>
      </c>
      <c r="E17" s="66" t="s">
        <v>197</v>
      </c>
      <c r="F17" s="66" t="s">
        <v>198</v>
      </c>
      <c r="G17" s="70" t="s">
        <v>199</v>
      </c>
      <c r="H17" s="67" t="s">
        <v>203</v>
      </c>
      <c r="I17" s="68" t="s">
        <v>188</v>
      </c>
      <c r="J17" s="71" t="s">
        <v>189</v>
      </c>
      <c r="K17" s="69" t="s">
        <v>190</v>
      </c>
      <c r="L17" s="69" t="s">
        <v>189</v>
      </c>
      <c r="M17" s="32"/>
    </row>
    <row r="18" spans="1:13" ht="21" customHeight="1" x14ac:dyDescent="0.2">
      <c r="A18" s="13">
        <v>10</v>
      </c>
      <c r="B18" s="64" t="s">
        <v>195</v>
      </c>
      <c r="C18" s="65" t="s">
        <v>196</v>
      </c>
      <c r="D18" s="65" t="s">
        <v>76</v>
      </c>
      <c r="E18" s="66" t="s">
        <v>197</v>
      </c>
      <c r="F18" s="66" t="s">
        <v>198</v>
      </c>
      <c r="G18" s="70" t="s">
        <v>199</v>
      </c>
      <c r="H18" s="67" t="s">
        <v>204</v>
      </c>
      <c r="I18" s="68" t="s">
        <v>188</v>
      </c>
      <c r="J18" s="71" t="s">
        <v>189</v>
      </c>
      <c r="K18" s="69" t="s">
        <v>190</v>
      </c>
      <c r="L18" s="69" t="s">
        <v>189</v>
      </c>
      <c r="M18" s="32"/>
    </row>
    <row r="19" spans="1:13" ht="21" customHeight="1" x14ac:dyDescent="0.2">
      <c r="A19" s="13">
        <v>11</v>
      </c>
      <c r="B19" s="64" t="s">
        <v>195</v>
      </c>
      <c r="C19" s="65" t="s">
        <v>196</v>
      </c>
      <c r="D19" s="65" t="s">
        <v>76</v>
      </c>
      <c r="E19" s="66" t="s">
        <v>197</v>
      </c>
      <c r="F19" s="66" t="s">
        <v>198</v>
      </c>
      <c r="G19" s="70" t="s">
        <v>199</v>
      </c>
      <c r="H19" s="67" t="s">
        <v>205</v>
      </c>
      <c r="I19" s="68" t="s">
        <v>188</v>
      </c>
      <c r="J19" s="71" t="s">
        <v>189</v>
      </c>
      <c r="K19" s="69" t="s">
        <v>190</v>
      </c>
      <c r="L19" s="69" t="s">
        <v>189</v>
      </c>
      <c r="M19" s="32"/>
    </row>
    <row r="20" spans="1:13" ht="21" customHeight="1" x14ac:dyDescent="0.2">
      <c r="A20" s="13">
        <v>12</v>
      </c>
      <c r="B20" s="64" t="s">
        <v>195</v>
      </c>
      <c r="C20" s="65" t="s">
        <v>196</v>
      </c>
      <c r="D20" s="65" t="s">
        <v>76</v>
      </c>
      <c r="E20" s="66" t="s">
        <v>197</v>
      </c>
      <c r="F20" s="66" t="s">
        <v>198</v>
      </c>
      <c r="G20" s="70" t="s">
        <v>199</v>
      </c>
      <c r="H20" s="67" t="s">
        <v>206</v>
      </c>
      <c r="I20" s="68" t="s">
        <v>188</v>
      </c>
      <c r="J20" s="71" t="s">
        <v>189</v>
      </c>
      <c r="K20" s="69" t="s">
        <v>190</v>
      </c>
      <c r="L20" s="69" t="s">
        <v>189</v>
      </c>
      <c r="M20" s="32"/>
    </row>
    <row r="21" spans="1:13" ht="21" customHeight="1" x14ac:dyDescent="0.2">
      <c r="A21" s="13">
        <v>13</v>
      </c>
      <c r="B21" s="64" t="s">
        <v>195</v>
      </c>
      <c r="C21" s="65" t="s">
        <v>196</v>
      </c>
      <c r="D21" s="65" t="s">
        <v>76</v>
      </c>
      <c r="E21" s="66" t="s">
        <v>197</v>
      </c>
      <c r="F21" s="66" t="s">
        <v>198</v>
      </c>
      <c r="G21" s="70" t="s">
        <v>199</v>
      </c>
      <c r="H21" s="67" t="s">
        <v>207</v>
      </c>
      <c r="I21" s="68" t="s">
        <v>188</v>
      </c>
      <c r="J21" s="71" t="s">
        <v>189</v>
      </c>
      <c r="K21" s="69" t="s">
        <v>190</v>
      </c>
      <c r="L21" s="69" t="s">
        <v>189</v>
      </c>
      <c r="M21" s="32"/>
    </row>
    <row r="22" spans="1:13" ht="21" customHeight="1" x14ac:dyDescent="0.2">
      <c r="A22" s="13">
        <v>14</v>
      </c>
      <c r="B22" s="64" t="s">
        <v>195</v>
      </c>
      <c r="C22" s="65" t="s">
        <v>196</v>
      </c>
      <c r="D22" s="65" t="s">
        <v>76</v>
      </c>
      <c r="E22" s="66" t="s">
        <v>197</v>
      </c>
      <c r="F22" s="66" t="s">
        <v>198</v>
      </c>
      <c r="G22" s="70" t="s">
        <v>199</v>
      </c>
      <c r="H22" s="67" t="s">
        <v>208</v>
      </c>
      <c r="I22" s="68" t="s">
        <v>188</v>
      </c>
      <c r="J22" s="71" t="s">
        <v>189</v>
      </c>
      <c r="K22" s="69" t="s">
        <v>190</v>
      </c>
      <c r="L22" s="69" t="s">
        <v>189</v>
      </c>
      <c r="M22" s="32"/>
    </row>
    <row r="23" spans="1:13" ht="21" customHeight="1" x14ac:dyDescent="0.2">
      <c r="A23" s="13">
        <v>15</v>
      </c>
      <c r="B23" s="64" t="s">
        <v>195</v>
      </c>
      <c r="C23" s="65" t="s">
        <v>196</v>
      </c>
      <c r="D23" s="65" t="s">
        <v>76</v>
      </c>
      <c r="E23" s="66" t="s">
        <v>197</v>
      </c>
      <c r="F23" s="66" t="s">
        <v>198</v>
      </c>
      <c r="G23" s="70" t="s">
        <v>199</v>
      </c>
      <c r="H23" s="67" t="s">
        <v>209</v>
      </c>
      <c r="I23" s="68" t="s">
        <v>188</v>
      </c>
      <c r="J23" s="71" t="s">
        <v>189</v>
      </c>
      <c r="K23" s="69" t="s">
        <v>190</v>
      </c>
      <c r="L23" s="69" t="s">
        <v>189</v>
      </c>
      <c r="M23" s="32"/>
    </row>
    <row r="24" spans="1:13" ht="21" customHeight="1" x14ac:dyDescent="0.2">
      <c r="A24" s="13">
        <v>16</v>
      </c>
      <c r="B24" s="64" t="s">
        <v>210</v>
      </c>
      <c r="C24" s="65" t="s">
        <v>211</v>
      </c>
      <c r="D24" s="65" t="s">
        <v>66</v>
      </c>
      <c r="E24" s="66" t="s">
        <v>212</v>
      </c>
      <c r="F24" s="66" t="s">
        <v>213</v>
      </c>
      <c r="G24" s="70" t="s">
        <v>214</v>
      </c>
      <c r="H24" s="64" t="s">
        <v>215</v>
      </c>
      <c r="I24" s="68" t="s">
        <v>188</v>
      </c>
      <c r="J24" s="71" t="s">
        <v>189</v>
      </c>
      <c r="K24" s="69" t="s">
        <v>189</v>
      </c>
      <c r="L24" s="69" t="s">
        <v>189</v>
      </c>
      <c r="M24" s="32"/>
    </row>
    <row r="25" spans="1:13" ht="21" customHeight="1" x14ac:dyDescent="0.2">
      <c r="A25" s="13">
        <v>17</v>
      </c>
      <c r="B25" s="64" t="s">
        <v>210</v>
      </c>
      <c r="C25" s="65" t="s">
        <v>211</v>
      </c>
      <c r="D25" s="65" t="s">
        <v>66</v>
      </c>
      <c r="E25" s="66" t="s">
        <v>212</v>
      </c>
      <c r="F25" s="66" t="s">
        <v>213</v>
      </c>
      <c r="G25" s="70" t="s">
        <v>214</v>
      </c>
      <c r="H25" s="64" t="s">
        <v>216</v>
      </c>
      <c r="I25" s="68" t="s">
        <v>188</v>
      </c>
      <c r="J25" s="71" t="s">
        <v>189</v>
      </c>
      <c r="K25" s="69" t="s">
        <v>189</v>
      </c>
      <c r="L25" s="69" t="s">
        <v>189</v>
      </c>
      <c r="M25" s="32"/>
    </row>
    <row r="26" spans="1:13" ht="21" customHeight="1" x14ac:dyDescent="0.2">
      <c r="A26" s="13">
        <v>18</v>
      </c>
      <c r="B26" s="64" t="s">
        <v>210</v>
      </c>
      <c r="C26" s="65" t="s">
        <v>211</v>
      </c>
      <c r="D26" s="65" t="s">
        <v>66</v>
      </c>
      <c r="E26" s="66" t="s">
        <v>212</v>
      </c>
      <c r="F26" s="66" t="s">
        <v>213</v>
      </c>
      <c r="G26" s="70" t="s">
        <v>214</v>
      </c>
      <c r="H26" s="64" t="s">
        <v>217</v>
      </c>
      <c r="I26" s="68" t="s">
        <v>188</v>
      </c>
      <c r="J26" s="71" t="s">
        <v>189</v>
      </c>
      <c r="K26" s="69" t="s">
        <v>189</v>
      </c>
      <c r="L26" s="69" t="s">
        <v>189</v>
      </c>
      <c r="M26" s="32"/>
    </row>
    <row r="27" spans="1:13" ht="21" customHeight="1" x14ac:dyDescent="0.2">
      <c r="A27" s="13">
        <v>19</v>
      </c>
      <c r="B27" s="64" t="s">
        <v>210</v>
      </c>
      <c r="C27" s="65" t="s">
        <v>211</v>
      </c>
      <c r="D27" s="65" t="s">
        <v>66</v>
      </c>
      <c r="E27" s="66" t="s">
        <v>212</v>
      </c>
      <c r="F27" s="66" t="s">
        <v>213</v>
      </c>
      <c r="G27" s="70" t="s">
        <v>214</v>
      </c>
      <c r="H27" s="64" t="s">
        <v>218</v>
      </c>
      <c r="I27" s="68" t="s">
        <v>188</v>
      </c>
      <c r="J27" s="71" t="s">
        <v>189</v>
      </c>
      <c r="K27" s="69" t="s">
        <v>189</v>
      </c>
      <c r="L27" s="69" t="s">
        <v>189</v>
      </c>
      <c r="M27" s="32"/>
    </row>
    <row r="28" spans="1:13" ht="21" customHeight="1" x14ac:dyDescent="0.2">
      <c r="A28" s="13">
        <v>20</v>
      </c>
      <c r="B28" s="72"/>
      <c r="C28" s="65"/>
      <c r="D28" s="65"/>
      <c r="E28" s="66"/>
      <c r="F28" s="66"/>
      <c r="G28" s="70"/>
      <c r="H28" s="67"/>
      <c r="I28" s="68"/>
      <c r="J28" s="71"/>
      <c r="K28" s="69"/>
      <c r="L28" s="69"/>
      <c r="M28" s="32"/>
    </row>
    <row r="29" spans="1:13" ht="21" customHeight="1" x14ac:dyDescent="0.2">
      <c r="A29" s="13">
        <v>21</v>
      </c>
      <c r="B29" s="72"/>
      <c r="C29" s="65"/>
      <c r="D29" s="65"/>
      <c r="E29" s="66"/>
      <c r="F29" s="66"/>
      <c r="G29" s="70"/>
      <c r="H29" s="64"/>
      <c r="I29" s="68"/>
      <c r="J29" s="71"/>
      <c r="K29" s="69"/>
      <c r="L29" s="69"/>
      <c r="M29" s="32"/>
    </row>
    <row r="30" spans="1:13" ht="21" customHeight="1" x14ac:dyDescent="0.2">
      <c r="A30" s="13">
        <v>22</v>
      </c>
      <c r="B30" s="72"/>
      <c r="C30" s="65"/>
      <c r="D30" s="65"/>
      <c r="E30" s="66"/>
      <c r="F30" s="66"/>
      <c r="G30" s="70"/>
      <c r="H30" s="64"/>
      <c r="I30" s="68"/>
      <c r="J30" s="71"/>
      <c r="K30" s="69"/>
      <c r="L30" s="69"/>
      <c r="M30" s="32"/>
    </row>
    <row r="31" spans="1:13" ht="21" customHeight="1" x14ac:dyDescent="0.2">
      <c r="A31" s="13">
        <v>23</v>
      </c>
      <c r="B31" s="72"/>
      <c r="C31" s="65"/>
      <c r="D31" s="65"/>
      <c r="E31" s="66"/>
      <c r="F31" s="66"/>
      <c r="G31" s="70"/>
      <c r="H31" s="64"/>
      <c r="I31" s="68"/>
      <c r="J31" s="71"/>
      <c r="K31" s="69"/>
      <c r="L31" s="69"/>
      <c r="M31" s="32"/>
    </row>
    <row r="32" spans="1:13" ht="21" customHeight="1" x14ac:dyDescent="0.2">
      <c r="A32" s="13">
        <v>24</v>
      </c>
      <c r="B32" s="72"/>
      <c r="C32" s="65"/>
      <c r="D32" s="65"/>
      <c r="E32" s="66"/>
      <c r="F32" s="66"/>
      <c r="G32" s="70"/>
      <c r="H32" s="64"/>
      <c r="I32" s="68"/>
      <c r="J32" s="71"/>
      <c r="K32" s="69"/>
      <c r="L32" s="69"/>
      <c r="M32" s="32"/>
    </row>
    <row r="33" spans="1:13" ht="21" customHeight="1" x14ac:dyDescent="0.2">
      <c r="A33" s="13">
        <v>25</v>
      </c>
      <c r="B33" s="72"/>
      <c r="C33" s="65"/>
      <c r="D33" s="65"/>
      <c r="E33" s="66"/>
      <c r="F33" s="66"/>
      <c r="G33" s="70"/>
      <c r="H33" s="64"/>
      <c r="I33" s="68"/>
      <c r="J33" s="71"/>
      <c r="K33" s="69"/>
      <c r="L33" s="69"/>
      <c r="M33" s="32"/>
    </row>
    <row r="34" spans="1:13" ht="21" customHeight="1" x14ac:dyDescent="0.2">
      <c r="A34" s="13">
        <v>26</v>
      </c>
      <c r="B34" s="72"/>
      <c r="C34" s="65"/>
      <c r="D34" s="65"/>
      <c r="E34" s="66"/>
      <c r="F34" s="66"/>
      <c r="G34" s="70"/>
      <c r="H34" s="64"/>
      <c r="I34" s="68"/>
      <c r="J34" s="71"/>
      <c r="K34" s="69"/>
      <c r="L34" s="69"/>
      <c r="M34" s="32"/>
    </row>
    <row r="35" spans="1:13" ht="21" customHeight="1" x14ac:dyDescent="0.2">
      <c r="A35" s="13">
        <v>27</v>
      </c>
      <c r="B35" s="72"/>
      <c r="C35" s="65"/>
      <c r="D35" s="65"/>
      <c r="E35" s="66"/>
      <c r="F35" s="66"/>
      <c r="G35" s="70"/>
      <c r="H35" s="64"/>
      <c r="I35" s="68"/>
      <c r="J35" s="71"/>
      <c r="K35" s="69"/>
      <c r="L35" s="69"/>
      <c r="M35" s="32"/>
    </row>
    <row r="36" spans="1:13" ht="21" customHeight="1" x14ac:dyDescent="0.2">
      <c r="A36" s="13">
        <v>28</v>
      </c>
      <c r="B36" s="72"/>
      <c r="C36" s="65"/>
      <c r="D36" s="65"/>
      <c r="E36" s="66"/>
      <c r="F36" s="66"/>
      <c r="G36" s="70"/>
      <c r="H36" s="64"/>
      <c r="I36" s="68"/>
      <c r="J36" s="71"/>
      <c r="K36" s="69"/>
      <c r="L36" s="69"/>
      <c r="M36" s="32"/>
    </row>
    <row r="37" spans="1:13" ht="21" customHeight="1" x14ac:dyDescent="0.2">
      <c r="A37" s="13">
        <v>29</v>
      </c>
      <c r="B37" s="72"/>
      <c r="C37" s="65"/>
      <c r="D37" s="65"/>
      <c r="E37" s="66"/>
      <c r="F37" s="66"/>
      <c r="G37" s="70"/>
      <c r="H37" s="64"/>
      <c r="I37" s="68"/>
      <c r="J37" s="71"/>
      <c r="K37" s="69"/>
      <c r="L37" s="69"/>
      <c r="M37" s="32"/>
    </row>
    <row r="38" spans="1:13" ht="21" customHeight="1" x14ac:dyDescent="0.2">
      <c r="A38" s="13">
        <v>30</v>
      </c>
      <c r="B38" s="72"/>
      <c r="C38" s="65"/>
      <c r="D38" s="65"/>
      <c r="E38" s="66"/>
      <c r="F38" s="66"/>
      <c r="G38" s="70"/>
      <c r="H38" s="64"/>
      <c r="I38" s="68"/>
      <c r="J38" s="71"/>
      <c r="K38" s="69"/>
      <c r="L38" s="69"/>
      <c r="M38" s="32"/>
    </row>
    <row r="39" spans="1:13" ht="21" customHeight="1" x14ac:dyDescent="0.2">
      <c r="A39" s="13">
        <v>31</v>
      </c>
      <c r="B39" s="72"/>
      <c r="C39" s="65"/>
      <c r="D39" s="65"/>
      <c r="E39" s="66"/>
      <c r="F39" s="66"/>
      <c r="G39" s="70"/>
      <c r="H39" s="64"/>
      <c r="I39" s="68"/>
      <c r="J39" s="71"/>
      <c r="K39" s="69"/>
      <c r="L39" s="69"/>
      <c r="M39" s="32"/>
    </row>
    <row r="40" spans="1:13" ht="21" customHeight="1" x14ac:dyDescent="0.2">
      <c r="A40" s="13">
        <v>32</v>
      </c>
      <c r="B40" s="72"/>
      <c r="C40" s="65"/>
      <c r="D40" s="65"/>
      <c r="E40" s="66"/>
      <c r="F40" s="66"/>
      <c r="G40" s="70"/>
      <c r="H40" s="64"/>
      <c r="I40" s="68"/>
      <c r="J40" s="71"/>
      <c r="K40" s="69"/>
      <c r="L40" s="69"/>
      <c r="M40" s="32"/>
    </row>
    <row r="41" spans="1:13" ht="21" customHeight="1" x14ac:dyDescent="0.2">
      <c r="A41" s="13">
        <v>33</v>
      </c>
      <c r="B41" s="72"/>
      <c r="C41" s="65"/>
      <c r="D41" s="65"/>
      <c r="E41" s="66"/>
      <c r="F41" s="66"/>
      <c r="G41" s="70"/>
      <c r="H41" s="64"/>
      <c r="I41" s="68"/>
      <c r="J41" s="71"/>
      <c r="K41" s="69"/>
      <c r="L41" s="69"/>
      <c r="M41" s="32"/>
    </row>
    <row r="42" spans="1:13" ht="21" customHeight="1" x14ac:dyDescent="0.2">
      <c r="A42" s="13">
        <v>34</v>
      </c>
      <c r="B42" s="72"/>
      <c r="C42" s="65"/>
      <c r="D42" s="65"/>
      <c r="E42" s="66"/>
      <c r="F42" s="66"/>
      <c r="G42" s="70"/>
      <c r="H42" s="64"/>
      <c r="I42" s="68"/>
      <c r="J42" s="71"/>
      <c r="K42" s="69"/>
      <c r="L42" s="69"/>
      <c r="M42" s="32"/>
    </row>
    <row r="43" spans="1:13" ht="21" customHeight="1" x14ac:dyDescent="0.2">
      <c r="A43" s="13">
        <v>35</v>
      </c>
      <c r="B43" s="72"/>
      <c r="C43" s="65"/>
      <c r="D43" s="65"/>
      <c r="E43" s="66"/>
      <c r="F43" s="66"/>
      <c r="G43" s="70"/>
      <c r="H43" s="64"/>
      <c r="I43" s="68"/>
      <c r="J43" s="71"/>
      <c r="K43" s="69"/>
      <c r="L43" s="69"/>
      <c r="M43" s="32"/>
    </row>
    <row r="44" spans="1:13" ht="21" customHeight="1" x14ac:dyDescent="0.2">
      <c r="A44" s="13">
        <v>36</v>
      </c>
      <c r="B44" s="72"/>
      <c r="C44" s="65"/>
      <c r="D44" s="65"/>
      <c r="E44" s="66"/>
      <c r="F44" s="66"/>
      <c r="G44" s="70"/>
      <c r="H44" s="64"/>
      <c r="I44" s="68"/>
      <c r="J44" s="71"/>
      <c r="K44" s="69"/>
      <c r="L44" s="69"/>
      <c r="M44" s="32"/>
    </row>
    <row r="45" spans="1:13" ht="21" customHeight="1" x14ac:dyDescent="0.2">
      <c r="A45" s="13">
        <v>37</v>
      </c>
      <c r="B45" s="72"/>
      <c r="C45" s="65"/>
      <c r="D45" s="65"/>
      <c r="E45" s="66"/>
      <c r="F45" s="66"/>
      <c r="G45" s="70"/>
      <c r="H45" s="64"/>
      <c r="I45" s="68"/>
      <c r="J45" s="71"/>
      <c r="K45" s="69"/>
      <c r="L45" s="69"/>
      <c r="M45" s="32"/>
    </row>
    <row r="46" spans="1:13" ht="21" customHeight="1" x14ac:dyDescent="0.2">
      <c r="A46" s="13">
        <v>38</v>
      </c>
      <c r="B46" s="72"/>
      <c r="C46" s="65"/>
      <c r="D46" s="65"/>
      <c r="E46" s="66"/>
      <c r="F46" s="66"/>
      <c r="G46" s="70"/>
      <c r="H46" s="64"/>
      <c r="I46" s="68"/>
      <c r="J46" s="71"/>
      <c r="K46" s="69"/>
      <c r="L46" s="69"/>
      <c r="M46" s="32"/>
    </row>
    <row r="47" spans="1:13" ht="21" customHeight="1" x14ac:dyDescent="0.2">
      <c r="A47" s="13">
        <v>39</v>
      </c>
      <c r="B47" s="72"/>
      <c r="C47" s="65"/>
      <c r="D47" s="65"/>
      <c r="E47" s="66"/>
      <c r="F47" s="66"/>
      <c r="G47" s="70"/>
      <c r="H47" s="64"/>
      <c r="I47" s="68"/>
      <c r="J47" s="71"/>
      <c r="K47" s="69"/>
      <c r="L47" s="69"/>
      <c r="M47" s="32"/>
    </row>
    <row r="48" spans="1:13" ht="21" customHeight="1" x14ac:dyDescent="0.2">
      <c r="A48" s="13">
        <v>40</v>
      </c>
      <c r="B48" s="72"/>
      <c r="C48" s="65"/>
      <c r="D48" s="65"/>
      <c r="E48" s="66"/>
      <c r="F48" s="66"/>
      <c r="G48" s="70"/>
      <c r="H48" s="64"/>
      <c r="I48" s="68"/>
      <c r="J48" s="71"/>
      <c r="K48" s="69"/>
      <c r="L48" s="69"/>
      <c r="M48" s="32"/>
    </row>
    <row r="49" spans="1:13" ht="21" customHeight="1" x14ac:dyDescent="0.2">
      <c r="A49" s="13">
        <v>41</v>
      </c>
      <c r="B49" s="72"/>
      <c r="C49" s="65"/>
      <c r="D49" s="65"/>
      <c r="E49" s="66"/>
      <c r="F49" s="66"/>
      <c r="G49" s="70"/>
      <c r="H49" s="64"/>
      <c r="I49" s="68"/>
      <c r="J49" s="71"/>
      <c r="K49" s="69"/>
      <c r="L49" s="69"/>
      <c r="M49" s="32"/>
    </row>
    <row r="50" spans="1:13" ht="21" customHeight="1" x14ac:dyDescent="0.2">
      <c r="A50" s="13">
        <v>42</v>
      </c>
      <c r="B50" s="72"/>
      <c r="C50" s="65"/>
      <c r="D50" s="65"/>
      <c r="E50" s="66"/>
      <c r="F50" s="66"/>
      <c r="G50" s="70"/>
      <c r="H50" s="64"/>
      <c r="I50" s="68"/>
      <c r="J50" s="71"/>
      <c r="K50" s="69"/>
      <c r="L50" s="69"/>
      <c r="M50" s="32"/>
    </row>
    <row r="51" spans="1:13" ht="21" customHeight="1" x14ac:dyDescent="0.2">
      <c r="A51" s="13">
        <v>43</v>
      </c>
      <c r="B51" s="72"/>
      <c r="C51" s="65"/>
      <c r="D51" s="65"/>
      <c r="E51" s="66"/>
      <c r="F51" s="66"/>
      <c r="G51" s="70"/>
      <c r="H51" s="64"/>
      <c r="I51" s="68"/>
      <c r="J51" s="71"/>
      <c r="K51" s="69"/>
      <c r="L51" s="69"/>
      <c r="M51" s="32"/>
    </row>
    <row r="52" spans="1:13" ht="21" customHeight="1" x14ac:dyDescent="0.2">
      <c r="A52" s="13">
        <v>44</v>
      </c>
      <c r="B52" s="72"/>
      <c r="C52" s="65"/>
      <c r="D52" s="65"/>
      <c r="E52" s="66"/>
      <c r="F52" s="66"/>
      <c r="G52" s="70"/>
      <c r="H52" s="64"/>
      <c r="I52" s="68"/>
      <c r="J52" s="71"/>
      <c r="K52" s="69"/>
      <c r="L52" s="69"/>
      <c r="M52" s="32"/>
    </row>
    <row r="53" spans="1:13" ht="21" customHeight="1" x14ac:dyDescent="0.2">
      <c r="A53" s="13">
        <v>45</v>
      </c>
      <c r="B53" s="72"/>
      <c r="C53" s="65"/>
      <c r="D53" s="65"/>
      <c r="E53" s="66"/>
      <c r="F53" s="66"/>
      <c r="G53" s="70"/>
      <c r="H53" s="64"/>
      <c r="I53" s="68"/>
      <c r="J53" s="71"/>
      <c r="K53" s="69"/>
      <c r="L53" s="69"/>
      <c r="M53" s="32"/>
    </row>
    <row r="54" spans="1:13" ht="21" customHeight="1" x14ac:dyDescent="0.2">
      <c r="A54" s="13">
        <v>46</v>
      </c>
      <c r="B54" s="72"/>
      <c r="C54" s="65"/>
      <c r="D54" s="65"/>
      <c r="E54" s="66"/>
      <c r="F54" s="66"/>
      <c r="G54" s="70"/>
      <c r="H54" s="64"/>
      <c r="I54" s="68"/>
      <c r="J54" s="71"/>
      <c r="K54" s="69"/>
      <c r="L54" s="69"/>
      <c r="M54" s="32"/>
    </row>
    <row r="55" spans="1:13" ht="21" customHeight="1" x14ac:dyDescent="0.2">
      <c r="A55" s="13">
        <v>47</v>
      </c>
      <c r="B55" s="72"/>
      <c r="C55" s="65"/>
      <c r="D55" s="65"/>
      <c r="E55" s="66"/>
      <c r="F55" s="66"/>
      <c r="G55" s="70"/>
      <c r="H55" s="64"/>
      <c r="I55" s="68"/>
      <c r="J55" s="71"/>
      <c r="K55" s="69"/>
      <c r="L55" s="69"/>
      <c r="M55" s="32"/>
    </row>
    <row r="56" spans="1:13" ht="21" customHeight="1" x14ac:dyDescent="0.2">
      <c r="A56" s="13">
        <v>48</v>
      </c>
      <c r="B56" s="72"/>
      <c r="C56" s="65"/>
      <c r="D56" s="65"/>
      <c r="E56" s="66"/>
      <c r="F56" s="66"/>
      <c r="G56" s="70"/>
      <c r="H56" s="64"/>
      <c r="I56" s="68"/>
      <c r="J56" s="71"/>
      <c r="K56" s="69"/>
      <c r="L56" s="69"/>
      <c r="M56" s="32"/>
    </row>
    <row r="57" spans="1:13" ht="21" customHeight="1" x14ac:dyDescent="0.2">
      <c r="A57" s="13">
        <v>49</v>
      </c>
      <c r="B57" s="72"/>
      <c r="C57" s="65"/>
      <c r="D57" s="65"/>
      <c r="E57" s="66"/>
      <c r="F57" s="66"/>
      <c r="G57" s="70"/>
      <c r="H57" s="64"/>
      <c r="I57" s="68"/>
      <c r="J57" s="71"/>
      <c r="K57" s="69"/>
      <c r="L57" s="69"/>
      <c r="M57" s="32"/>
    </row>
    <row r="58" spans="1:13" ht="21" customHeight="1" x14ac:dyDescent="0.2">
      <c r="A58" s="13">
        <v>50</v>
      </c>
      <c r="B58" s="72"/>
      <c r="C58" s="65"/>
      <c r="D58" s="65"/>
      <c r="E58" s="66"/>
      <c r="F58" s="66"/>
      <c r="G58" s="70"/>
      <c r="H58" s="64"/>
      <c r="I58" s="68"/>
      <c r="J58" s="71"/>
      <c r="K58" s="69"/>
      <c r="L58" s="69"/>
      <c r="M58" s="32"/>
    </row>
    <row r="59" spans="1:13" ht="21" customHeight="1" x14ac:dyDescent="0.2">
      <c r="A59" s="13">
        <v>51</v>
      </c>
      <c r="B59" s="72"/>
      <c r="C59" s="65"/>
      <c r="D59" s="65"/>
      <c r="E59" s="66"/>
      <c r="F59" s="66"/>
      <c r="G59" s="70"/>
      <c r="H59" s="64"/>
      <c r="I59" s="68"/>
      <c r="J59" s="71"/>
      <c r="K59" s="69"/>
      <c r="L59" s="69"/>
      <c r="M59" s="32"/>
    </row>
    <row r="60" spans="1:13" ht="21" customHeight="1" x14ac:dyDescent="0.2">
      <c r="A60" s="13">
        <v>52</v>
      </c>
      <c r="B60" s="72"/>
      <c r="C60" s="65"/>
      <c r="D60" s="65"/>
      <c r="E60" s="66"/>
      <c r="F60" s="66"/>
      <c r="G60" s="70"/>
      <c r="H60" s="64"/>
      <c r="I60" s="68"/>
      <c r="J60" s="71"/>
      <c r="K60" s="69"/>
      <c r="L60" s="69"/>
      <c r="M60" s="32"/>
    </row>
    <row r="61" spans="1:13" ht="21" customHeight="1" x14ac:dyDescent="0.2">
      <c r="A61" s="13">
        <v>53</v>
      </c>
      <c r="B61" s="72"/>
      <c r="C61" s="65"/>
      <c r="D61" s="65"/>
      <c r="E61" s="66"/>
      <c r="F61" s="66"/>
      <c r="G61" s="70"/>
      <c r="H61" s="64"/>
      <c r="I61" s="68"/>
      <c r="J61" s="71"/>
      <c r="K61" s="69"/>
      <c r="L61" s="69"/>
      <c r="M61" s="32"/>
    </row>
    <row r="62" spans="1:13" ht="21" customHeight="1" x14ac:dyDescent="0.2">
      <c r="A62" s="13">
        <v>54</v>
      </c>
      <c r="B62" s="72"/>
      <c r="C62" s="65"/>
      <c r="D62" s="65"/>
      <c r="E62" s="66"/>
      <c r="F62" s="66"/>
      <c r="G62" s="70"/>
      <c r="H62" s="64"/>
      <c r="I62" s="68"/>
      <c r="J62" s="71"/>
      <c r="K62" s="69"/>
      <c r="L62" s="69"/>
      <c r="M62" s="32"/>
    </row>
    <row r="63" spans="1:13" ht="21" customHeight="1" x14ac:dyDescent="0.2">
      <c r="A63" s="13">
        <v>55</v>
      </c>
      <c r="B63" s="72"/>
      <c r="C63" s="65"/>
      <c r="D63" s="65"/>
      <c r="E63" s="66"/>
      <c r="F63" s="66"/>
      <c r="G63" s="70"/>
      <c r="H63" s="64"/>
      <c r="I63" s="68"/>
      <c r="J63" s="71"/>
      <c r="K63" s="69"/>
      <c r="L63" s="69"/>
      <c r="M63" s="32"/>
    </row>
    <row r="64" spans="1:13" ht="21" customHeight="1" x14ac:dyDescent="0.2">
      <c r="A64" s="13">
        <v>56</v>
      </c>
      <c r="B64" s="72"/>
      <c r="C64" s="65"/>
      <c r="D64" s="65"/>
      <c r="E64" s="66"/>
      <c r="F64" s="66"/>
      <c r="G64" s="70"/>
      <c r="H64" s="64"/>
      <c r="I64" s="68"/>
      <c r="J64" s="71"/>
      <c r="K64" s="69"/>
      <c r="L64" s="69"/>
      <c r="M64" s="32"/>
    </row>
    <row r="65" spans="1:13" ht="21" customHeight="1" x14ac:dyDescent="0.2">
      <c r="A65" s="13">
        <v>57</v>
      </c>
      <c r="B65" s="72"/>
      <c r="C65" s="65"/>
      <c r="D65" s="65"/>
      <c r="E65" s="66"/>
      <c r="F65" s="66"/>
      <c r="G65" s="70"/>
      <c r="H65" s="64"/>
      <c r="I65" s="68"/>
      <c r="J65" s="71"/>
      <c r="K65" s="69"/>
      <c r="L65" s="69"/>
      <c r="M65" s="32"/>
    </row>
    <row r="66" spans="1:13" ht="21" customHeight="1" x14ac:dyDescent="0.2">
      <c r="A66" s="13">
        <v>58</v>
      </c>
      <c r="B66" s="72"/>
      <c r="C66" s="65"/>
      <c r="D66" s="65"/>
      <c r="E66" s="66"/>
      <c r="F66" s="66"/>
      <c r="G66" s="70"/>
      <c r="H66" s="64"/>
      <c r="I66" s="68"/>
      <c r="J66" s="71"/>
      <c r="K66" s="69"/>
      <c r="L66" s="69"/>
      <c r="M66" s="32"/>
    </row>
    <row r="67" spans="1:13" ht="21" customHeight="1" x14ac:dyDescent="0.2">
      <c r="A67" s="13">
        <v>59</v>
      </c>
      <c r="B67" s="72"/>
      <c r="C67" s="65"/>
      <c r="D67" s="65"/>
      <c r="E67" s="66"/>
      <c r="F67" s="66"/>
      <c r="G67" s="70"/>
      <c r="H67" s="64"/>
      <c r="I67" s="68"/>
      <c r="J67" s="71"/>
      <c r="K67" s="69"/>
      <c r="L67" s="69"/>
      <c r="M67" s="32"/>
    </row>
    <row r="68" spans="1:13" ht="21" customHeight="1" x14ac:dyDescent="0.2">
      <c r="A68" s="13">
        <v>60</v>
      </c>
      <c r="B68" s="72"/>
      <c r="C68" s="65"/>
      <c r="D68" s="65"/>
      <c r="E68" s="66"/>
      <c r="F68" s="66"/>
      <c r="G68" s="70"/>
      <c r="H68" s="64"/>
      <c r="I68" s="68"/>
      <c r="J68" s="71"/>
      <c r="K68" s="69"/>
      <c r="L68" s="69"/>
      <c r="M68" s="32"/>
    </row>
    <row r="69" spans="1:13" ht="21" customHeight="1" x14ac:dyDescent="0.2">
      <c r="A69" s="13">
        <v>61</v>
      </c>
      <c r="B69" s="72"/>
      <c r="C69" s="65"/>
      <c r="D69" s="65"/>
      <c r="E69" s="66"/>
      <c r="F69" s="66"/>
      <c r="G69" s="70"/>
      <c r="H69" s="64"/>
      <c r="I69" s="68"/>
      <c r="J69" s="71"/>
      <c r="K69" s="69"/>
      <c r="L69" s="69"/>
      <c r="M69" s="32"/>
    </row>
    <row r="70" spans="1:13" ht="21" customHeight="1" x14ac:dyDescent="0.2">
      <c r="A70" s="13">
        <v>62</v>
      </c>
      <c r="B70" s="72"/>
      <c r="C70" s="65"/>
      <c r="D70" s="65"/>
      <c r="E70" s="66"/>
      <c r="F70" s="66"/>
      <c r="G70" s="70"/>
      <c r="H70" s="64"/>
      <c r="I70" s="68"/>
      <c r="J70" s="71"/>
      <c r="K70" s="69"/>
      <c r="L70" s="69"/>
      <c r="M70" s="32"/>
    </row>
    <row r="71" spans="1:13" ht="21" customHeight="1" x14ac:dyDescent="0.2">
      <c r="A71" s="13">
        <v>63</v>
      </c>
      <c r="B71" s="72"/>
      <c r="C71" s="65"/>
      <c r="D71" s="65"/>
      <c r="E71" s="66"/>
      <c r="F71" s="66"/>
      <c r="G71" s="70"/>
      <c r="H71" s="64"/>
      <c r="I71" s="68"/>
      <c r="J71" s="71"/>
      <c r="K71" s="69"/>
      <c r="L71" s="69"/>
      <c r="M71" s="32"/>
    </row>
    <row r="72" spans="1:13" ht="21" customHeight="1" x14ac:dyDescent="0.2">
      <c r="A72" s="13">
        <v>64</v>
      </c>
      <c r="B72" s="72"/>
      <c r="C72" s="65"/>
      <c r="D72" s="65"/>
      <c r="E72" s="66"/>
      <c r="F72" s="66"/>
      <c r="G72" s="70"/>
      <c r="H72" s="64"/>
      <c r="I72" s="68"/>
      <c r="J72" s="71"/>
      <c r="K72" s="69"/>
      <c r="L72" s="69"/>
      <c r="M72" s="32"/>
    </row>
    <row r="73" spans="1:13" ht="21" customHeight="1" x14ac:dyDescent="0.2">
      <c r="A73" s="13">
        <v>65</v>
      </c>
      <c r="B73" s="72"/>
      <c r="C73" s="65"/>
      <c r="D73" s="65"/>
      <c r="E73" s="66"/>
      <c r="F73" s="66"/>
      <c r="G73" s="70"/>
      <c r="H73" s="64"/>
      <c r="I73" s="68"/>
      <c r="J73" s="71"/>
      <c r="K73" s="69"/>
      <c r="L73" s="69"/>
      <c r="M73" s="32"/>
    </row>
    <row r="74" spans="1:13" ht="21" customHeight="1" x14ac:dyDescent="0.2">
      <c r="A74" s="13">
        <v>66</v>
      </c>
      <c r="B74" s="72"/>
      <c r="C74" s="65"/>
      <c r="D74" s="65"/>
      <c r="E74" s="66"/>
      <c r="F74" s="66"/>
      <c r="G74" s="70"/>
      <c r="H74" s="64"/>
      <c r="I74" s="68"/>
      <c r="J74" s="71"/>
      <c r="K74" s="69"/>
      <c r="L74" s="69"/>
      <c r="M74" s="32"/>
    </row>
    <row r="75" spans="1:13" ht="21" customHeight="1" x14ac:dyDescent="0.2">
      <c r="A75" s="13">
        <v>67</v>
      </c>
      <c r="B75" s="72"/>
      <c r="C75" s="65"/>
      <c r="D75" s="65"/>
      <c r="E75" s="66"/>
      <c r="F75" s="66"/>
      <c r="G75" s="70"/>
      <c r="H75" s="64"/>
      <c r="I75" s="68"/>
      <c r="J75" s="71"/>
      <c r="K75" s="69"/>
      <c r="L75" s="69"/>
      <c r="M75" s="32"/>
    </row>
    <row r="76" spans="1:13" ht="21" customHeight="1" x14ac:dyDescent="0.2">
      <c r="A76" s="13">
        <v>68</v>
      </c>
      <c r="B76" s="72"/>
      <c r="C76" s="65"/>
      <c r="D76" s="65"/>
      <c r="E76" s="66"/>
      <c r="F76" s="66"/>
      <c r="G76" s="70"/>
      <c r="H76" s="64"/>
      <c r="I76" s="68"/>
      <c r="J76" s="71"/>
      <c r="K76" s="69"/>
      <c r="L76" s="69"/>
      <c r="M76" s="32"/>
    </row>
    <row r="77" spans="1:13" ht="21" customHeight="1" x14ac:dyDescent="0.2">
      <c r="A77" s="13">
        <v>69</v>
      </c>
      <c r="B77" s="72"/>
      <c r="C77" s="65"/>
      <c r="D77" s="65"/>
      <c r="E77" s="66"/>
      <c r="F77" s="66"/>
      <c r="G77" s="70"/>
      <c r="H77" s="64"/>
      <c r="I77" s="68"/>
      <c r="J77" s="71"/>
      <c r="K77" s="69"/>
      <c r="L77" s="69"/>
      <c r="M77" s="32"/>
    </row>
    <row r="78" spans="1:13" ht="21" customHeight="1" x14ac:dyDescent="0.2">
      <c r="A78" s="13">
        <v>70</v>
      </c>
      <c r="B78" s="72"/>
      <c r="C78" s="65"/>
      <c r="D78" s="65"/>
      <c r="E78" s="66"/>
      <c r="F78" s="66"/>
      <c r="G78" s="70"/>
      <c r="H78" s="64"/>
      <c r="I78" s="68"/>
      <c r="J78" s="71"/>
      <c r="K78" s="69"/>
      <c r="L78" s="69"/>
      <c r="M78" s="32"/>
    </row>
    <row r="79" spans="1:13" ht="21" customHeight="1" x14ac:dyDescent="0.2">
      <c r="A79" s="13">
        <v>71</v>
      </c>
      <c r="B79" s="72"/>
      <c r="C79" s="65"/>
      <c r="D79" s="65"/>
      <c r="E79" s="66"/>
      <c r="F79" s="66"/>
      <c r="G79" s="70"/>
      <c r="H79" s="64"/>
      <c r="I79" s="68"/>
      <c r="J79" s="71"/>
      <c r="K79" s="69"/>
      <c r="L79" s="69"/>
      <c r="M79" s="32"/>
    </row>
    <row r="80" spans="1:13" ht="21" customHeight="1" x14ac:dyDescent="0.2">
      <c r="A80" s="13">
        <v>72</v>
      </c>
      <c r="B80" s="72"/>
      <c r="C80" s="65"/>
      <c r="D80" s="65"/>
      <c r="E80" s="66"/>
      <c r="F80" s="66"/>
      <c r="G80" s="70"/>
      <c r="H80" s="64"/>
      <c r="I80" s="68"/>
      <c r="J80" s="71"/>
      <c r="K80" s="69"/>
      <c r="L80" s="69"/>
      <c r="M80" s="32"/>
    </row>
    <row r="81" spans="1:13" ht="21" customHeight="1" x14ac:dyDescent="0.2">
      <c r="A81" s="13">
        <v>73</v>
      </c>
      <c r="B81" s="72"/>
      <c r="C81" s="65"/>
      <c r="D81" s="65"/>
      <c r="E81" s="66"/>
      <c r="F81" s="66"/>
      <c r="G81" s="70"/>
      <c r="H81" s="64"/>
      <c r="I81" s="68"/>
      <c r="J81" s="71"/>
      <c r="K81" s="69"/>
      <c r="L81" s="69"/>
      <c r="M81" s="32"/>
    </row>
    <row r="82" spans="1:13" ht="21" customHeight="1" x14ac:dyDescent="0.2">
      <c r="A82" s="13">
        <v>74</v>
      </c>
      <c r="B82" s="72"/>
      <c r="C82" s="65"/>
      <c r="D82" s="65"/>
      <c r="E82" s="66"/>
      <c r="F82" s="66"/>
      <c r="G82" s="70"/>
      <c r="H82" s="64"/>
      <c r="I82" s="68"/>
      <c r="J82" s="71"/>
      <c r="K82" s="69"/>
      <c r="L82" s="69"/>
      <c r="M82" s="32"/>
    </row>
    <row r="83" spans="1:13" ht="21" customHeight="1" x14ac:dyDescent="0.2">
      <c r="A83" s="13">
        <v>75</v>
      </c>
      <c r="B83" s="72"/>
      <c r="C83" s="65"/>
      <c r="D83" s="65"/>
      <c r="E83" s="66"/>
      <c r="F83" s="66"/>
      <c r="G83" s="70"/>
      <c r="H83" s="64"/>
      <c r="I83" s="68"/>
      <c r="J83" s="71"/>
      <c r="K83" s="69"/>
      <c r="L83" s="69"/>
      <c r="M83" s="32"/>
    </row>
    <row r="84" spans="1:13" ht="21" customHeight="1" x14ac:dyDescent="0.2">
      <c r="A84" s="13">
        <v>76</v>
      </c>
      <c r="B84" s="72"/>
      <c r="C84" s="65"/>
      <c r="D84" s="65"/>
      <c r="E84" s="66"/>
      <c r="F84" s="66"/>
      <c r="G84" s="70"/>
      <c r="H84" s="64"/>
      <c r="I84" s="68"/>
      <c r="J84" s="71"/>
      <c r="K84" s="69"/>
      <c r="L84" s="69"/>
      <c r="M84" s="32"/>
    </row>
    <row r="85" spans="1:13" ht="21" customHeight="1" x14ac:dyDescent="0.2">
      <c r="A85" s="13">
        <v>77</v>
      </c>
      <c r="B85" s="72"/>
      <c r="C85" s="65"/>
      <c r="D85" s="65"/>
      <c r="E85" s="66"/>
      <c r="F85" s="66"/>
      <c r="G85" s="70"/>
      <c r="H85" s="64"/>
      <c r="I85" s="68"/>
      <c r="J85" s="71"/>
      <c r="K85" s="69"/>
      <c r="L85" s="69"/>
      <c r="M85" s="32"/>
    </row>
    <row r="86" spans="1:13" ht="21" customHeight="1" x14ac:dyDescent="0.2">
      <c r="A86" s="13">
        <v>78</v>
      </c>
      <c r="B86" s="72"/>
      <c r="C86" s="65"/>
      <c r="D86" s="65"/>
      <c r="E86" s="66"/>
      <c r="F86" s="66"/>
      <c r="G86" s="70"/>
      <c r="H86" s="64"/>
      <c r="I86" s="68"/>
      <c r="J86" s="71"/>
      <c r="K86" s="69"/>
      <c r="L86" s="69"/>
      <c r="M86" s="32"/>
    </row>
    <row r="87" spans="1:13" ht="21" customHeight="1" x14ac:dyDescent="0.2">
      <c r="A87" s="13">
        <v>79</v>
      </c>
      <c r="B87" s="72"/>
      <c r="C87" s="65"/>
      <c r="D87" s="65"/>
      <c r="E87" s="66"/>
      <c r="F87" s="66"/>
      <c r="G87" s="70"/>
      <c r="H87" s="64"/>
      <c r="I87" s="68"/>
      <c r="J87" s="71"/>
      <c r="K87" s="69"/>
      <c r="L87" s="69"/>
      <c r="M87" s="32"/>
    </row>
    <row r="88" spans="1:13" ht="21" customHeight="1" x14ac:dyDescent="0.2">
      <c r="A88" s="13">
        <v>80</v>
      </c>
      <c r="B88" s="72"/>
      <c r="C88" s="65"/>
      <c r="D88" s="65"/>
      <c r="E88" s="66"/>
      <c r="F88" s="66"/>
      <c r="G88" s="70"/>
      <c r="H88" s="64"/>
      <c r="I88" s="68"/>
      <c r="J88" s="71"/>
      <c r="K88" s="69"/>
      <c r="L88" s="69"/>
      <c r="M88" s="32"/>
    </row>
    <row r="89" spans="1:13" ht="21" customHeight="1" x14ac:dyDescent="0.2">
      <c r="A89" s="13">
        <v>81</v>
      </c>
      <c r="B89" s="72"/>
      <c r="C89" s="65"/>
      <c r="D89" s="65"/>
      <c r="E89" s="66"/>
      <c r="F89" s="66"/>
      <c r="G89" s="70"/>
      <c r="H89" s="64"/>
      <c r="I89" s="68"/>
      <c r="J89" s="71"/>
      <c r="K89" s="69"/>
      <c r="L89" s="69"/>
      <c r="M89" s="32"/>
    </row>
    <row r="90" spans="1:13" ht="21" customHeight="1" x14ac:dyDescent="0.2">
      <c r="A90" s="13">
        <v>82</v>
      </c>
      <c r="B90" s="72"/>
      <c r="C90" s="65"/>
      <c r="D90" s="65"/>
      <c r="E90" s="66"/>
      <c r="F90" s="66"/>
      <c r="G90" s="70"/>
      <c r="H90" s="64"/>
      <c r="I90" s="68"/>
      <c r="J90" s="71"/>
      <c r="K90" s="69"/>
      <c r="L90" s="69"/>
      <c r="M90" s="32"/>
    </row>
    <row r="91" spans="1:13" ht="21" customHeight="1" x14ac:dyDescent="0.2">
      <c r="A91" s="13">
        <v>83</v>
      </c>
      <c r="B91" s="72"/>
      <c r="C91" s="65"/>
      <c r="D91" s="65"/>
      <c r="E91" s="66"/>
      <c r="F91" s="66"/>
      <c r="G91" s="70"/>
      <c r="H91" s="64"/>
      <c r="I91" s="68"/>
      <c r="J91" s="71"/>
      <c r="K91" s="69"/>
      <c r="L91" s="69"/>
      <c r="M91" s="32"/>
    </row>
    <row r="92" spans="1:13" ht="21" customHeight="1" x14ac:dyDescent="0.2">
      <c r="A92" s="13">
        <v>84</v>
      </c>
      <c r="B92" s="72"/>
      <c r="C92" s="65"/>
      <c r="D92" s="65"/>
      <c r="E92" s="66"/>
      <c r="F92" s="66"/>
      <c r="G92" s="70"/>
      <c r="H92" s="64"/>
      <c r="I92" s="68"/>
      <c r="J92" s="71"/>
      <c r="K92" s="69"/>
      <c r="L92" s="69"/>
      <c r="M92" s="32"/>
    </row>
    <row r="93" spans="1:13" ht="21" customHeight="1" x14ac:dyDescent="0.2">
      <c r="A93" s="13">
        <v>85</v>
      </c>
      <c r="B93" s="72"/>
      <c r="C93" s="65"/>
      <c r="D93" s="65"/>
      <c r="E93" s="66"/>
      <c r="F93" s="66"/>
      <c r="G93" s="70"/>
      <c r="H93" s="64"/>
      <c r="I93" s="68"/>
      <c r="J93" s="71"/>
      <c r="K93" s="69"/>
      <c r="L93" s="69"/>
      <c r="M93" s="32"/>
    </row>
    <row r="94" spans="1:13" ht="21" customHeight="1" x14ac:dyDescent="0.2">
      <c r="A94" s="13">
        <v>86</v>
      </c>
      <c r="B94" s="72"/>
      <c r="C94" s="65"/>
      <c r="D94" s="65"/>
      <c r="E94" s="66"/>
      <c r="F94" s="66"/>
      <c r="G94" s="70"/>
      <c r="H94" s="64"/>
      <c r="I94" s="68"/>
      <c r="J94" s="71"/>
      <c r="K94" s="69"/>
      <c r="L94" s="69"/>
      <c r="M94" s="32"/>
    </row>
    <row r="95" spans="1:13" ht="21" customHeight="1" x14ac:dyDescent="0.2">
      <c r="A95" s="13">
        <v>87</v>
      </c>
      <c r="B95" s="72"/>
      <c r="C95" s="65"/>
      <c r="D95" s="65"/>
      <c r="E95" s="66"/>
      <c r="F95" s="66"/>
      <c r="G95" s="70"/>
      <c r="H95" s="64"/>
      <c r="I95" s="68"/>
      <c r="J95" s="71"/>
      <c r="K95" s="69"/>
      <c r="L95" s="69"/>
      <c r="M95" s="32"/>
    </row>
    <row r="96" spans="1:13" ht="21" customHeight="1" x14ac:dyDescent="0.2">
      <c r="A96" s="13">
        <v>88</v>
      </c>
      <c r="B96" s="72"/>
      <c r="C96" s="65"/>
      <c r="D96" s="65"/>
      <c r="E96" s="66"/>
      <c r="F96" s="66"/>
      <c r="G96" s="70"/>
      <c r="H96" s="64"/>
      <c r="I96" s="68"/>
      <c r="J96" s="71"/>
      <c r="K96" s="69"/>
      <c r="L96" s="69"/>
      <c r="M96" s="32"/>
    </row>
    <row r="97" spans="1:13" ht="21" customHeight="1" x14ac:dyDescent="0.2">
      <c r="A97" s="13">
        <v>89</v>
      </c>
      <c r="B97" s="72"/>
      <c r="C97" s="65"/>
      <c r="D97" s="65"/>
      <c r="E97" s="66"/>
      <c r="F97" s="66"/>
      <c r="G97" s="70"/>
      <c r="H97" s="64"/>
      <c r="I97" s="68"/>
      <c r="J97" s="71"/>
      <c r="K97" s="69"/>
      <c r="L97" s="69"/>
      <c r="M97" s="32"/>
    </row>
    <row r="98" spans="1:13" ht="21" customHeight="1" x14ac:dyDescent="0.2">
      <c r="A98" s="13">
        <v>90</v>
      </c>
      <c r="B98" s="72"/>
      <c r="C98" s="65"/>
      <c r="D98" s="65"/>
      <c r="E98" s="66"/>
      <c r="F98" s="66"/>
      <c r="G98" s="70"/>
      <c r="H98" s="64"/>
      <c r="I98" s="68"/>
      <c r="J98" s="71"/>
      <c r="K98" s="69"/>
      <c r="L98" s="69"/>
      <c r="M98" s="32"/>
    </row>
    <row r="99" spans="1:13" ht="21" customHeight="1" x14ac:dyDescent="0.2">
      <c r="A99" s="13">
        <v>91</v>
      </c>
      <c r="B99" s="72"/>
      <c r="C99" s="65"/>
      <c r="D99" s="65"/>
      <c r="E99" s="66"/>
      <c r="F99" s="66"/>
      <c r="G99" s="70"/>
      <c r="H99" s="64"/>
      <c r="I99" s="68"/>
      <c r="J99" s="71"/>
      <c r="K99" s="69"/>
      <c r="L99" s="69"/>
      <c r="M99" s="32"/>
    </row>
    <row r="100" spans="1:13" ht="21" customHeight="1" x14ac:dyDescent="0.2">
      <c r="A100" s="13">
        <v>92</v>
      </c>
      <c r="B100" s="72"/>
      <c r="C100" s="65"/>
      <c r="D100" s="65"/>
      <c r="E100" s="66"/>
      <c r="F100" s="66"/>
      <c r="G100" s="70"/>
      <c r="H100" s="64"/>
      <c r="I100" s="68"/>
      <c r="J100" s="71"/>
      <c r="K100" s="69"/>
      <c r="L100" s="69"/>
      <c r="M100" s="32"/>
    </row>
    <row r="101" spans="1:13" ht="21" customHeight="1" x14ac:dyDescent="0.2">
      <c r="A101" s="13">
        <v>93</v>
      </c>
      <c r="B101" s="72"/>
      <c r="C101" s="65"/>
      <c r="D101" s="65"/>
      <c r="E101" s="66"/>
      <c r="F101" s="66"/>
      <c r="G101" s="70"/>
      <c r="H101" s="64"/>
      <c r="I101" s="68"/>
      <c r="J101" s="71"/>
      <c r="K101" s="69"/>
      <c r="L101" s="69"/>
      <c r="M101" s="32"/>
    </row>
    <row r="102" spans="1:13" ht="21" customHeight="1" x14ac:dyDescent="0.2">
      <c r="A102" s="13">
        <v>94</v>
      </c>
      <c r="B102" s="72"/>
      <c r="C102" s="65"/>
      <c r="D102" s="65"/>
      <c r="E102" s="66"/>
      <c r="F102" s="66"/>
      <c r="G102" s="70"/>
      <c r="H102" s="64"/>
      <c r="I102" s="68"/>
      <c r="J102" s="71"/>
      <c r="K102" s="69"/>
      <c r="L102" s="69"/>
      <c r="M102" s="32"/>
    </row>
    <row r="103" spans="1:13" ht="21" customHeight="1" x14ac:dyDescent="0.2">
      <c r="A103" s="13">
        <v>95</v>
      </c>
      <c r="B103" s="72"/>
      <c r="C103" s="65"/>
      <c r="D103" s="65"/>
      <c r="E103" s="66"/>
      <c r="F103" s="66"/>
      <c r="G103" s="70"/>
      <c r="H103" s="64"/>
      <c r="I103" s="68"/>
      <c r="J103" s="71"/>
      <c r="K103" s="69"/>
      <c r="L103" s="69"/>
      <c r="M103" s="32"/>
    </row>
    <row r="104" spans="1:13" ht="21" customHeight="1" x14ac:dyDescent="0.2">
      <c r="A104" s="13">
        <v>96</v>
      </c>
      <c r="B104" s="72"/>
      <c r="C104" s="65"/>
      <c r="D104" s="65"/>
      <c r="E104" s="66"/>
      <c r="F104" s="66"/>
      <c r="G104" s="70"/>
      <c r="H104" s="64"/>
      <c r="I104" s="68"/>
      <c r="J104" s="71"/>
      <c r="K104" s="69"/>
      <c r="L104" s="69"/>
      <c r="M104" s="32"/>
    </row>
    <row r="105" spans="1:13" ht="21" customHeight="1" x14ac:dyDescent="0.2">
      <c r="A105" s="13">
        <v>97</v>
      </c>
      <c r="B105" s="72"/>
      <c r="C105" s="65"/>
      <c r="D105" s="65"/>
      <c r="E105" s="66"/>
      <c r="F105" s="66"/>
      <c r="G105" s="70"/>
      <c r="H105" s="64"/>
      <c r="I105" s="68"/>
      <c r="J105" s="71"/>
      <c r="K105" s="69"/>
      <c r="L105" s="69"/>
      <c r="M105" s="32"/>
    </row>
    <row r="106" spans="1:13" ht="21" customHeight="1" x14ac:dyDescent="0.2">
      <c r="A106" s="13">
        <v>98</v>
      </c>
      <c r="B106" s="72"/>
      <c r="C106" s="65"/>
      <c r="D106" s="65"/>
      <c r="E106" s="66"/>
      <c r="F106" s="66"/>
      <c r="G106" s="70"/>
      <c r="H106" s="64"/>
      <c r="I106" s="68"/>
      <c r="J106" s="71"/>
      <c r="K106" s="69"/>
      <c r="L106" s="69"/>
      <c r="M106" s="32"/>
    </row>
    <row r="107" spans="1:13" ht="21" customHeight="1" x14ac:dyDescent="0.2">
      <c r="A107" s="13">
        <v>99</v>
      </c>
      <c r="B107" s="72"/>
      <c r="C107" s="65"/>
      <c r="D107" s="65"/>
      <c r="E107" s="66"/>
      <c r="F107" s="66"/>
      <c r="G107" s="70"/>
      <c r="H107" s="64"/>
      <c r="I107" s="68"/>
      <c r="J107" s="71"/>
      <c r="K107" s="69"/>
      <c r="L107" s="69"/>
      <c r="M107" s="32"/>
    </row>
    <row r="108" spans="1:13" ht="21" customHeight="1" x14ac:dyDescent="0.2">
      <c r="A108" s="13">
        <v>100</v>
      </c>
      <c r="B108" s="72"/>
      <c r="C108" s="65"/>
      <c r="D108" s="65"/>
      <c r="E108" s="66"/>
      <c r="F108" s="66"/>
      <c r="G108" s="70"/>
      <c r="H108" s="64"/>
      <c r="I108" s="68"/>
      <c r="J108" s="71"/>
      <c r="K108" s="69"/>
      <c r="L108" s="69"/>
      <c r="M108" s="32"/>
    </row>
    <row r="109" spans="1:13" ht="21" hidden="1" customHeight="1" x14ac:dyDescent="0.2">
      <c r="A109" s="13"/>
      <c r="B109" s="41"/>
      <c r="C109" s="15"/>
      <c r="D109" s="15"/>
      <c r="E109" s="16"/>
      <c r="F109" s="16"/>
      <c r="G109" s="22"/>
      <c r="H109" s="14"/>
      <c r="I109" s="61"/>
      <c r="J109" s="23"/>
      <c r="K109" s="17"/>
      <c r="L109" s="17"/>
      <c r="M109" s="32"/>
    </row>
    <row r="110" spans="1:13" x14ac:dyDescent="0.2">
      <c r="A110" s="87" t="s">
        <v>170</v>
      </c>
      <c r="B110" s="87"/>
      <c r="C110" s="87"/>
      <c r="D110" s="87"/>
      <c r="E110" s="87"/>
      <c r="F110" s="87"/>
      <c r="G110" s="87"/>
      <c r="H110" s="87"/>
      <c r="I110" s="87"/>
      <c r="J110" s="87"/>
      <c r="K110" s="87"/>
      <c r="L110" s="87"/>
    </row>
  </sheetData>
  <customSheetViews>
    <customSheetView guid="{EAC5853F-4112-45E5-A82F-AC75D57705BA}" scale="80" showPageBreaks="1" fitToPage="1" printArea="1" hiddenRows="1" view="pageBreakPreview">
      <selection activeCell="C9" sqref="C9:L12"/>
      <pageMargins left="0.19685039370078741" right="0.19685039370078741" top="0.59055118110236227" bottom="0.39370078740157483" header="0" footer="0"/>
      <printOptions horizontalCentered="1"/>
      <pageSetup paperSize="9" scale="77" fitToWidth="0" fitToHeight="2" orientation="landscape" r:id="rId1"/>
    </customSheetView>
  </customSheetViews>
  <mergeCells count="13">
    <mergeCell ref="G1:J1"/>
    <mergeCell ref="A110:L110"/>
    <mergeCell ref="A3:L3"/>
    <mergeCell ref="A6:A7"/>
    <mergeCell ref="B6:B7"/>
    <mergeCell ref="C6:C7"/>
    <mergeCell ref="D6:D7"/>
    <mergeCell ref="E6:E7"/>
    <mergeCell ref="G6:G7"/>
    <mergeCell ref="H6:H7"/>
    <mergeCell ref="J6:L6"/>
    <mergeCell ref="F6:F7"/>
    <mergeCell ref="I6:I7"/>
  </mergeCells>
  <phoneticPr fontId="2"/>
  <dataValidations count="2">
    <dataValidation type="custom" allowBlank="1" showInputMessage="1" showErrorMessage="1" errorTitle="重複コード" error="その車両番号は既に記入されています" sqref="H9:H109 I109">
      <formula1>COUNTIF($H$9:$H$110,H9)=1</formula1>
    </dataValidation>
    <dataValidation type="list" allowBlank="1" showInputMessage="1" showErrorMessage="1" sqref="I8:I108">
      <formula1>"✔"</formula1>
    </dataValidation>
  </dataValidations>
  <printOptions horizontalCentered="1"/>
  <pageMargins left="0.19685039370078741" right="0.19685039370078741" top="0.59055118110236227" bottom="0.39370078740157483" header="0" footer="0"/>
  <pageSetup paperSize="9" scale="76" fitToWidth="0" fitToHeight="2" orientation="landscape" r:id="rId2"/>
  <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'リスト（非表示にする予定）'!$B$2:$B$3</xm:f>
          </x14:formula1>
          <xm:sqref>J8:L109</xm:sqref>
        </x14:dataValidation>
        <x14:dataValidation type="list" allowBlank="1" showInputMessage="1" showErrorMessage="1">
          <x14:formula1>
            <xm:f>'リスト（非表示にする予定）'!$H$2:$H$19</xm:f>
          </x14:formula1>
          <xm:sqref>D8:D109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pageSetUpPr fitToPage="1"/>
  </sheetPr>
  <dimension ref="B1:AM30"/>
  <sheetViews>
    <sheetView view="pageBreakPreview" zoomScale="80" zoomScaleNormal="70" zoomScaleSheetLayoutView="80" workbookViewId="0">
      <selection activeCell="D20" sqref="D20"/>
    </sheetView>
  </sheetViews>
  <sheetFormatPr defaultRowHeight="13.2" x14ac:dyDescent="0.2"/>
  <cols>
    <col min="1" max="1" width="3.88671875" customWidth="1"/>
    <col min="2" max="2" width="5.44140625" customWidth="1"/>
    <col min="3" max="3" width="42.109375" style="35" customWidth="1"/>
    <col min="4" max="4" width="21" customWidth="1"/>
    <col min="5" max="5" width="17.44140625" customWidth="1"/>
    <col min="6" max="6" width="17.77734375" customWidth="1"/>
    <col min="7" max="7" width="14.77734375" customWidth="1"/>
    <col min="8" max="10" width="15.6640625" customWidth="1"/>
    <col min="11" max="11" width="13.33203125" customWidth="1"/>
    <col min="12" max="12" width="20.77734375" customWidth="1"/>
  </cols>
  <sheetData>
    <row r="1" spans="2:39" ht="13.5" customHeight="1" thickBot="1" x14ac:dyDescent="0.25">
      <c r="B1" s="1" t="s">
        <v>46</v>
      </c>
      <c r="C1" s="42"/>
      <c r="E1" s="2"/>
      <c r="F1" s="2"/>
      <c r="G1" s="2"/>
      <c r="H1" s="2"/>
      <c r="I1" s="26" t="s">
        <v>0</v>
      </c>
      <c r="J1" s="103" t="str">
        <f>'(1)-1事業所・車両一覧'!G1</f>
        <v>○○株式会社</v>
      </c>
      <c r="K1" s="104" t="e">
        <f>#REF!</f>
        <v>#REF!</v>
      </c>
      <c r="L1" s="105" t="e">
        <f>#REF!</f>
        <v>#REF!</v>
      </c>
      <c r="M1" s="2"/>
      <c r="N1" s="2"/>
      <c r="O1" s="2"/>
      <c r="P1" s="2"/>
      <c r="Q1" s="2"/>
      <c r="R1" s="2"/>
      <c r="S1" s="2"/>
      <c r="T1" s="2"/>
      <c r="U1" s="2"/>
      <c r="V1" s="2"/>
      <c r="W1" s="2"/>
      <c r="X1" s="2"/>
      <c r="Y1" s="2"/>
      <c r="Z1" s="2"/>
      <c r="AA1" s="2"/>
      <c r="AB1" s="2"/>
      <c r="AC1" s="2"/>
      <c r="AD1" s="2"/>
      <c r="AE1" s="2"/>
      <c r="AF1" s="2"/>
      <c r="AG1" s="2"/>
      <c r="AH1" s="2"/>
      <c r="AI1" s="2"/>
      <c r="AJ1" s="2"/>
      <c r="AK1" s="2"/>
      <c r="AL1" s="2"/>
      <c r="AM1" s="2"/>
    </row>
    <row r="2" spans="2:39" ht="13.5" customHeight="1" x14ac:dyDescent="0.2">
      <c r="B2" s="3"/>
      <c r="C2" s="43"/>
      <c r="D2" s="1"/>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3"/>
      <c r="AM2" s="3"/>
    </row>
    <row r="3" spans="2:39" ht="13.5" customHeight="1" x14ac:dyDescent="0.2">
      <c r="B3" s="3"/>
      <c r="C3" s="43"/>
      <c r="D3" s="1"/>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3"/>
      <c r="AM3" s="3"/>
    </row>
    <row r="4" spans="2:39" ht="13.5" customHeight="1" x14ac:dyDescent="0.2">
      <c r="B4" s="3"/>
      <c r="C4" s="43"/>
      <c r="D4" s="1"/>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3"/>
      <c r="AM4" s="3"/>
    </row>
    <row r="5" spans="2:39" ht="13.5" customHeight="1" x14ac:dyDescent="0.2">
      <c r="B5" s="3"/>
      <c r="C5" s="43"/>
      <c r="D5" s="1"/>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row>
    <row r="6" spans="2:39" ht="27" customHeight="1" x14ac:dyDescent="0.2">
      <c r="B6" s="102" t="s">
        <v>22</v>
      </c>
      <c r="C6" s="102"/>
      <c r="D6" s="102"/>
      <c r="E6" s="102"/>
      <c r="F6" s="102"/>
      <c r="G6" s="102"/>
      <c r="H6" s="102"/>
      <c r="I6" s="102"/>
      <c r="J6" s="102"/>
      <c r="K6" s="102"/>
      <c r="L6" s="102"/>
      <c r="M6" s="102"/>
      <c r="N6" s="4"/>
      <c r="O6" s="4"/>
      <c r="P6" s="4"/>
      <c r="Q6" s="4"/>
      <c r="R6" s="4"/>
      <c r="S6" s="4"/>
      <c r="T6" s="4"/>
      <c r="U6" s="4"/>
      <c r="V6" s="4"/>
      <c r="W6" s="4"/>
      <c r="X6" s="4"/>
      <c r="Y6" s="4"/>
      <c r="Z6" s="4"/>
      <c r="AA6" s="4"/>
      <c r="AB6" s="4"/>
      <c r="AC6" s="4"/>
      <c r="AD6" s="4"/>
      <c r="AE6" s="4"/>
      <c r="AF6" s="4"/>
      <c r="AG6" s="4"/>
      <c r="AH6" s="4"/>
      <c r="AI6" s="4"/>
      <c r="AJ6" s="4"/>
      <c r="AK6" s="4"/>
      <c r="AL6" s="4"/>
      <c r="AM6" s="4"/>
    </row>
    <row r="7" spans="2:39" ht="27" customHeight="1" x14ac:dyDescent="0.2">
      <c r="B7" s="102" t="s">
        <v>20</v>
      </c>
      <c r="C7" s="102"/>
      <c r="D7" s="102"/>
      <c r="E7" s="102"/>
      <c r="F7" s="102"/>
      <c r="G7" s="102"/>
      <c r="H7" s="102"/>
      <c r="I7" s="102"/>
      <c r="J7" s="102"/>
      <c r="K7" s="102"/>
      <c r="L7" s="102"/>
      <c r="M7" s="102"/>
      <c r="N7" s="4"/>
      <c r="O7" s="4"/>
      <c r="P7" s="4"/>
      <c r="Q7" s="4"/>
      <c r="R7" s="4"/>
      <c r="S7" s="4"/>
      <c r="T7" s="4"/>
      <c r="U7" s="4"/>
      <c r="V7" s="4"/>
      <c r="W7" s="4"/>
      <c r="X7" s="4"/>
      <c r="Y7" s="4"/>
      <c r="Z7" s="4"/>
      <c r="AA7" s="4"/>
      <c r="AB7" s="4"/>
      <c r="AC7" s="4"/>
      <c r="AD7" s="4"/>
      <c r="AE7" s="4"/>
      <c r="AF7" s="4"/>
      <c r="AG7" s="4"/>
      <c r="AH7" s="4"/>
      <c r="AI7" s="4"/>
      <c r="AJ7" s="4"/>
      <c r="AK7" s="4"/>
      <c r="AL7" s="4"/>
      <c r="AM7" s="4"/>
    </row>
    <row r="9" spans="2:39" x14ac:dyDescent="0.2">
      <c r="L9" s="5" t="s">
        <v>2</v>
      </c>
    </row>
    <row r="10" spans="2:39" ht="21" customHeight="1" thickBot="1" x14ac:dyDescent="0.25">
      <c r="B10" s="52" t="s">
        <v>3</v>
      </c>
      <c r="C10" s="52" t="s">
        <v>8</v>
      </c>
      <c r="D10" s="52" t="s">
        <v>4</v>
      </c>
      <c r="E10" s="52" t="s">
        <v>9</v>
      </c>
      <c r="F10" s="53" t="s">
        <v>5</v>
      </c>
      <c r="G10" s="52" t="s">
        <v>6</v>
      </c>
      <c r="H10" s="52" t="s">
        <v>19</v>
      </c>
      <c r="I10" s="52" t="s">
        <v>18</v>
      </c>
      <c r="J10" s="54" t="s">
        <v>17</v>
      </c>
      <c r="K10" s="54" t="s">
        <v>44</v>
      </c>
      <c r="L10" s="54" t="s">
        <v>61</v>
      </c>
    </row>
    <row r="11" spans="2:39" ht="33" thickTop="1" x14ac:dyDescent="0.2">
      <c r="B11" s="100" t="s">
        <v>47</v>
      </c>
      <c r="C11" s="100" t="s">
        <v>15</v>
      </c>
      <c r="D11" s="100" t="s">
        <v>21</v>
      </c>
      <c r="E11" s="100" t="s">
        <v>14</v>
      </c>
      <c r="F11" s="54" t="s">
        <v>16</v>
      </c>
      <c r="G11" s="100" t="s">
        <v>7</v>
      </c>
      <c r="H11" s="100" t="s">
        <v>88</v>
      </c>
      <c r="I11" s="54" t="s">
        <v>12</v>
      </c>
      <c r="J11" s="54" t="s">
        <v>10</v>
      </c>
      <c r="K11" s="106" t="s">
        <v>11</v>
      </c>
      <c r="L11" s="55" t="s">
        <v>13</v>
      </c>
    </row>
    <row r="12" spans="2:39" ht="29.25" customHeight="1" x14ac:dyDescent="0.2">
      <c r="B12" s="101"/>
      <c r="C12" s="101"/>
      <c r="D12" s="101"/>
      <c r="E12" s="101"/>
      <c r="F12" s="56" t="s">
        <v>48</v>
      </c>
      <c r="G12" s="101"/>
      <c r="H12" s="101"/>
      <c r="I12" s="56" t="s">
        <v>49</v>
      </c>
      <c r="J12" s="57" t="s">
        <v>50</v>
      </c>
      <c r="K12" s="107"/>
      <c r="L12" s="58" t="s">
        <v>58</v>
      </c>
    </row>
    <row r="13" spans="2:39" ht="49.95" customHeight="1" thickBot="1" x14ac:dyDescent="0.25">
      <c r="B13" s="27">
        <v>1</v>
      </c>
      <c r="C13" s="51" t="s">
        <v>183</v>
      </c>
      <c r="D13" s="62">
        <v>418780</v>
      </c>
      <c r="E13" s="63">
        <v>0</v>
      </c>
      <c r="F13" s="6">
        <f>+D13-E13</f>
        <v>418780</v>
      </c>
      <c r="G13" s="6">
        <v>1000000</v>
      </c>
      <c r="H13" s="7">
        <f>IF(COUNTIF('(1)-1事業所・車両一覧'!$C$9:$C$501,$C13)-SUMPRODUCT(('(1)-1事業所・車両一覧'!$C$9:$C$109=C13)*('(1)-1事業所・車両一覧'!$I$9:$I$109=""))-SUMPRODUCT(('(1)-1事業所・車両一覧'!$C$9:$C$109=C13)*('(1)-1事業所・車両一覧'!$I$9:$I$109="✔")*('(1)-1事業所・車両一覧'!$J$9:$J$109="×")*('(1)-1事業所・車両一覧'!$K$9:$K$109="×")*('(1)-1事業所・車両一覧'!$L$9:$L$109="×"))&lt;0,0,(COUNTIF('(1)-1事業所・車両一覧'!$C$9:$C$501,$C13)-SUMPRODUCT(('(1)-1事業所・車両一覧'!$C$9:$C$109=C13)*('(1)-1事業所・車両一覧'!$I$9:$I$109=""))-SUMPRODUCT(('(1)-1事業所・車両一覧'!$C$9:$C$109=C13)*('(1)-1事業所・車両一覧'!$I$9:$I$109="✔")*('(1)-1事業所・車両一覧'!$J$9:$J$109="×")*('(1)-1事業所・車両一覧'!$K$9:$K$109="×")*('(1)-1事業所・車両一覧'!$L$9:$L$109="×"))))</f>
        <v>5</v>
      </c>
      <c r="I13" s="6">
        <f>+G13*H13</f>
        <v>5000000</v>
      </c>
      <c r="J13" s="6">
        <f>IF(I13&gt;F13,F13,I13)</f>
        <v>418780</v>
      </c>
      <c r="K13" s="8" t="s">
        <v>1</v>
      </c>
      <c r="L13" s="9">
        <f>ROUNDDOWN(J13,-3)</f>
        <v>418000</v>
      </c>
    </row>
    <row r="14" spans="2:39" ht="49.95" customHeight="1" thickTop="1" thickBot="1" x14ac:dyDescent="0.25">
      <c r="B14" s="27">
        <v>2</v>
      </c>
      <c r="C14" s="51" t="s">
        <v>196</v>
      </c>
      <c r="D14" s="62">
        <v>1140602</v>
      </c>
      <c r="E14" s="63">
        <v>0</v>
      </c>
      <c r="F14" s="6">
        <f t="shared" ref="F14:F26" si="0">+D14-E14</f>
        <v>1140602</v>
      </c>
      <c r="G14" s="6">
        <v>1000000</v>
      </c>
      <c r="H14" s="7">
        <f>IF(COUNTIF('(1)-1事業所・車両一覧'!$C$9:$C$501,$C14)-SUMPRODUCT(('(1)-1事業所・車両一覧'!$C$9:$C$109=C14)*('(1)-1事業所・車両一覧'!$I$9:$I$109=""))-SUMPRODUCT(('(1)-1事業所・車両一覧'!$C$9:$C$109=C14)*('(1)-1事業所・車両一覧'!$I$9:$I$109="✔")*('(1)-1事業所・車両一覧'!$J$9:$J$109="×")*('(1)-1事業所・車両一覧'!$K$9:$K$109="×")*('(1)-1事業所・車両一覧'!$L$9:$L$109="×"))&lt;0,0,(COUNTIF('(1)-1事業所・車両一覧'!$C$9:$C$501,$C14)-SUMPRODUCT(('(1)-1事業所・車両一覧'!$C$9:$C$109=C14)*('(1)-1事業所・車両一覧'!$I$9:$I$109=""))-SUMPRODUCT(('(1)-1事業所・車両一覧'!$C$9:$C$109=C14)*('(1)-1事業所・車両一覧'!$I$9:$I$109="✔")*('(1)-1事業所・車両一覧'!$J$9:$J$109="×")*('(1)-1事業所・車両一覧'!$K$9:$K$109="×")*('(1)-1事業所・車両一覧'!$L$9:$L$109="×"))))</f>
        <v>10</v>
      </c>
      <c r="I14" s="6">
        <f t="shared" ref="I14:I26" si="1">+G14*H14</f>
        <v>10000000</v>
      </c>
      <c r="J14" s="6">
        <f t="shared" ref="J14:J26" si="2">IF(I14&gt;F14,F14,I14)</f>
        <v>1140602</v>
      </c>
      <c r="K14" s="8" t="s">
        <v>1</v>
      </c>
      <c r="L14" s="9">
        <f t="shared" ref="L14:L26" si="3">ROUNDDOWN(J14,-3)</f>
        <v>1140000</v>
      </c>
    </row>
    <row r="15" spans="2:39" ht="49.95" customHeight="1" thickTop="1" thickBot="1" x14ac:dyDescent="0.25">
      <c r="B15" s="27">
        <v>3</v>
      </c>
      <c r="C15" s="65" t="s">
        <v>211</v>
      </c>
      <c r="D15" s="62">
        <v>251500</v>
      </c>
      <c r="E15" s="63">
        <v>0</v>
      </c>
      <c r="F15" s="6">
        <f t="shared" si="0"/>
        <v>251500</v>
      </c>
      <c r="G15" s="6">
        <v>1000000</v>
      </c>
      <c r="H15" s="7">
        <f>IF(COUNTIF('(1)-1事業所・車両一覧'!$C$9:$C$501,$C15)-SUMPRODUCT(('(1)-1事業所・車両一覧'!$C$9:$C$109=C15)*('(1)-1事業所・車両一覧'!$I$9:$I$109=""))-SUMPRODUCT(('(1)-1事業所・車両一覧'!$C$9:$C$109=C15)*('(1)-1事業所・車両一覧'!$I$9:$I$109="✔")*('(1)-1事業所・車両一覧'!$J$9:$J$109="×")*('(1)-1事業所・車両一覧'!$K$9:$K$109="×")*('(1)-1事業所・車両一覧'!$L$9:$L$109="×"))&lt;0,0,(COUNTIF('(1)-1事業所・車両一覧'!$C$9:$C$501,$C15)-SUMPRODUCT(('(1)-1事業所・車両一覧'!$C$9:$C$109=C15)*('(1)-1事業所・車両一覧'!$I$9:$I$109=""))-SUMPRODUCT(('(1)-1事業所・車両一覧'!$C$9:$C$109=C15)*('(1)-1事業所・車両一覧'!$I$9:$I$109="✔")*('(1)-1事業所・車両一覧'!$J$9:$J$109="×")*('(1)-1事業所・車両一覧'!$K$9:$K$109="×")*('(1)-1事業所・車両一覧'!$L$9:$L$109="×"))))</f>
        <v>4</v>
      </c>
      <c r="I15" s="6">
        <f t="shared" si="1"/>
        <v>4000000</v>
      </c>
      <c r="J15" s="6">
        <f t="shared" si="2"/>
        <v>251500</v>
      </c>
      <c r="K15" s="8" t="s">
        <v>1</v>
      </c>
      <c r="L15" s="9">
        <f t="shared" si="3"/>
        <v>251000</v>
      </c>
    </row>
    <row r="16" spans="2:39" ht="49.95" customHeight="1" thickTop="1" thickBot="1" x14ac:dyDescent="0.25">
      <c r="B16" s="27">
        <v>4</v>
      </c>
      <c r="C16" s="51"/>
      <c r="D16" s="62"/>
      <c r="E16" s="63">
        <v>0</v>
      </c>
      <c r="F16" s="6">
        <f t="shared" si="0"/>
        <v>0</v>
      </c>
      <c r="G16" s="6">
        <v>1000000</v>
      </c>
      <c r="H16" s="7">
        <f>IF(COUNTIF('(1)-1事業所・車両一覧'!$C$9:$C$501,$C16)-SUMPRODUCT(('(1)-1事業所・車両一覧'!$C$9:$C$109=C16)*('(1)-1事業所・車両一覧'!$I$9:$I$109=""))-SUMPRODUCT(('(1)-1事業所・車両一覧'!$C$9:$C$109=C16)*('(1)-1事業所・車両一覧'!$I$9:$I$109="✔")*('(1)-1事業所・車両一覧'!$J$9:$J$109="×")*('(1)-1事業所・車両一覧'!$K$9:$K$109="×")*('(1)-1事業所・車両一覧'!$L$9:$L$109="×"))&lt;0,0,(COUNTIF('(1)-1事業所・車両一覧'!$C$9:$C$501,$C16)-SUMPRODUCT(('(1)-1事業所・車両一覧'!$C$9:$C$109=C16)*('(1)-1事業所・車両一覧'!$I$9:$I$109=""))-SUMPRODUCT(('(1)-1事業所・車両一覧'!$C$9:$C$109=C16)*('(1)-1事業所・車両一覧'!$I$9:$I$109="✔")*('(1)-1事業所・車両一覧'!$J$9:$J$109="×")*('(1)-1事業所・車両一覧'!$K$9:$K$109="×")*('(1)-1事業所・車両一覧'!$L$9:$L$109="×"))))</f>
        <v>0</v>
      </c>
      <c r="I16" s="6">
        <f t="shared" si="1"/>
        <v>0</v>
      </c>
      <c r="J16" s="6">
        <f t="shared" si="2"/>
        <v>0</v>
      </c>
      <c r="K16" s="8" t="s">
        <v>1</v>
      </c>
      <c r="L16" s="9">
        <f t="shared" si="3"/>
        <v>0</v>
      </c>
    </row>
    <row r="17" spans="2:12" ht="49.95" customHeight="1" thickTop="1" thickBot="1" x14ac:dyDescent="0.25">
      <c r="B17" s="27">
        <v>5</v>
      </c>
      <c r="C17" s="51"/>
      <c r="D17" s="62"/>
      <c r="E17" s="63">
        <v>0</v>
      </c>
      <c r="F17" s="6">
        <f t="shared" si="0"/>
        <v>0</v>
      </c>
      <c r="G17" s="6">
        <v>1000000</v>
      </c>
      <c r="H17" s="7">
        <f>IF(COUNTIF('(1)-1事業所・車両一覧'!$C$9:$C$501,$C17)-SUMPRODUCT(('(1)-1事業所・車両一覧'!$C$9:$C$109=C17)*('(1)-1事業所・車両一覧'!$I$9:$I$109=""))-SUMPRODUCT(('(1)-1事業所・車両一覧'!$C$9:$C$109=C17)*('(1)-1事業所・車両一覧'!$I$9:$I$109="✔")*('(1)-1事業所・車両一覧'!$J$9:$J$109="×")*('(1)-1事業所・車両一覧'!$K$9:$K$109="×")*('(1)-1事業所・車両一覧'!$L$9:$L$109="×"))&lt;0,0,(COUNTIF('(1)-1事業所・車両一覧'!$C$9:$C$501,$C17)-SUMPRODUCT(('(1)-1事業所・車両一覧'!$C$9:$C$109=C17)*('(1)-1事業所・車両一覧'!$I$9:$I$109=""))-SUMPRODUCT(('(1)-1事業所・車両一覧'!$C$9:$C$109=C17)*('(1)-1事業所・車両一覧'!$I$9:$I$109="✔")*('(1)-1事業所・車両一覧'!$J$9:$J$109="×")*('(1)-1事業所・車両一覧'!$K$9:$K$109="×")*('(1)-1事業所・車両一覧'!$L$9:$L$109="×"))))</f>
        <v>0</v>
      </c>
      <c r="I17" s="6">
        <f t="shared" si="1"/>
        <v>0</v>
      </c>
      <c r="J17" s="6">
        <f t="shared" si="2"/>
        <v>0</v>
      </c>
      <c r="K17" s="8" t="s">
        <v>1</v>
      </c>
      <c r="L17" s="9">
        <f t="shared" si="3"/>
        <v>0</v>
      </c>
    </row>
    <row r="18" spans="2:12" ht="49.95" customHeight="1" thickTop="1" thickBot="1" x14ac:dyDescent="0.25">
      <c r="B18" s="27">
        <v>6</v>
      </c>
      <c r="C18" s="51"/>
      <c r="D18" s="62"/>
      <c r="E18" s="63">
        <v>0</v>
      </c>
      <c r="F18" s="6">
        <f t="shared" si="0"/>
        <v>0</v>
      </c>
      <c r="G18" s="6">
        <v>1000000</v>
      </c>
      <c r="H18" s="7">
        <f>IF(COUNTIF('(1)-1事業所・車両一覧'!$C$9:$C$501,$C18)-SUMPRODUCT(('(1)-1事業所・車両一覧'!$C$9:$C$109=C18)*('(1)-1事業所・車両一覧'!$I$9:$I$109=""))-SUMPRODUCT(('(1)-1事業所・車両一覧'!$C$9:$C$109=C18)*('(1)-1事業所・車両一覧'!$I$9:$I$109="✔")*('(1)-1事業所・車両一覧'!$J$9:$J$109="×")*('(1)-1事業所・車両一覧'!$K$9:$K$109="×")*('(1)-1事業所・車両一覧'!$L$9:$L$109="×"))&lt;0,0,(COUNTIF('(1)-1事業所・車両一覧'!$C$9:$C$501,$C18)-SUMPRODUCT(('(1)-1事業所・車両一覧'!$C$9:$C$109=C18)*('(1)-1事業所・車両一覧'!$I$9:$I$109=""))-SUMPRODUCT(('(1)-1事業所・車両一覧'!$C$9:$C$109=C18)*('(1)-1事業所・車両一覧'!$I$9:$I$109="✔")*('(1)-1事業所・車両一覧'!$J$9:$J$109="×")*('(1)-1事業所・車両一覧'!$K$9:$K$109="×")*('(1)-1事業所・車両一覧'!$L$9:$L$109="×"))))</f>
        <v>0</v>
      </c>
      <c r="I18" s="6">
        <f t="shared" si="1"/>
        <v>0</v>
      </c>
      <c r="J18" s="6">
        <f t="shared" si="2"/>
        <v>0</v>
      </c>
      <c r="K18" s="8" t="s">
        <v>1</v>
      </c>
      <c r="L18" s="9">
        <f t="shared" si="3"/>
        <v>0</v>
      </c>
    </row>
    <row r="19" spans="2:12" ht="49.95" customHeight="1" thickTop="1" thickBot="1" x14ac:dyDescent="0.25">
      <c r="B19" s="27">
        <v>7</v>
      </c>
      <c r="C19" s="51"/>
      <c r="D19" s="62"/>
      <c r="E19" s="63">
        <v>0</v>
      </c>
      <c r="F19" s="6">
        <f t="shared" si="0"/>
        <v>0</v>
      </c>
      <c r="G19" s="6">
        <v>1000000</v>
      </c>
      <c r="H19" s="7">
        <f>IF(COUNTIF('(1)-1事業所・車両一覧'!$C$9:$C$501,$C19)-SUMPRODUCT(('(1)-1事業所・車両一覧'!$C$9:$C$109=C19)*('(1)-1事業所・車両一覧'!$I$9:$I$109=""))-SUMPRODUCT(('(1)-1事業所・車両一覧'!$C$9:$C$109=C19)*('(1)-1事業所・車両一覧'!$I$9:$I$109="✔")*('(1)-1事業所・車両一覧'!$J$9:$J$109="×")*('(1)-1事業所・車両一覧'!$K$9:$K$109="×")*('(1)-1事業所・車両一覧'!$L$9:$L$109="×"))&lt;0,0,(COUNTIF('(1)-1事業所・車両一覧'!$C$9:$C$501,$C19)-SUMPRODUCT(('(1)-1事業所・車両一覧'!$C$9:$C$109=C19)*('(1)-1事業所・車両一覧'!$I$9:$I$109=""))-SUMPRODUCT(('(1)-1事業所・車両一覧'!$C$9:$C$109=C19)*('(1)-1事業所・車両一覧'!$I$9:$I$109="✔")*('(1)-1事業所・車両一覧'!$J$9:$J$109="×")*('(1)-1事業所・車両一覧'!$K$9:$K$109="×")*('(1)-1事業所・車両一覧'!$L$9:$L$109="×"))))</f>
        <v>0</v>
      </c>
      <c r="I19" s="6">
        <f t="shared" si="1"/>
        <v>0</v>
      </c>
      <c r="J19" s="6">
        <f t="shared" si="2"/>
        <v>0</v>
      </c>
      <c r="K19" s="8" t="s">
        <v>1</v>
      </c>
      <c r="L19" s="9">
        <f t="shared" si="3"/>
        <v>0</v>
      </c>
    </row>
    <row r="20" spans="2:12" ht="49.95" customHeight="1" thickTop="1" thickBot="1" x14ac:dyDescent="0.25">
      <c r="B20" s="27">
        <v>8</v>
      </c>
      <c r="C20" s="51"/>
      <c r="D20" s="62"/>
      <c r="E20" s="63">
        <v>0</v>
      </c>
      <c r="F20" s="6">
        <f t="shared" si="0"/>
        <v>0</v>
      </c>
      <c r="G20" s="6">
        <v>1000000</v>
      </c>
      <c r="H20" s="7">
        <f>IF(COUNTIF('(1)-1事業所・車両一覧'!$C$9:$C$501,$C20)-SUMPRODUCT(('(1)-1事業所・車両一覧'!$C$9:$C$109=C20)*('(1)-1事業所・車両一覧'!$I$9:$I$109=""))-SUMPRODUCT(('(1)-1事業所・車両一覧'!$C$9:$C$109=C20)*('(1)-1事業所・車両一覧'!$I$9:$I$109="✔")*('(1)-1事業所・車両一覧'!$J$9:$J$109="×")*('(1)-1事業所・車両一覧'!$K$9:$K$109="×")*('(1)-1事業所・車両一覧'!$L$9:$L$109="×"))&lt;0,0,(COUNTIF('(1)-1事業所・車両一覧'!$C$9:$C$501,$C20)-SUMPRODUCT(('(1)-1事業所・車両一覧'!$C$9:$C$109=C20)*('(1)-1事業所・車両一覧'!$I$9:$I$109=""))-SUMPRODUCT(('(1)-1事業所・車両一覧'!$C$9:$C$109=C20)*('(1)-1事業所・車両一覧'!$I$9:$I$109="✔")*('(1)-1事業所・車両一覧'!$J$9:$J$109="×")*('(1)-1事業所・車両一覧'!$K$9:$K$109="×")*('(1)-1事業所・車両一覧'!$L$9:$L$109="×"))))</f>
        <v>0</v>
      </c>
      <c r="I20" s="6">
        <f t="shared" si="1"/>
        <v>0</v>
      </c>
      <c r="J20" s="6">
        <f t="shared" si="2"/>
        <v>0</v>
      </c>
      <c r="K20" s="8" t="s">
        <v>1</v>
      </c>
      <c r="L20" s="9">
        <f t="shared" si="3"/>
        <v>0</v>
      </c>
    </row>
    <row r="21" spans="2:12" ht="49.95" customHeight="1" thickTop="1" thickBot="1" x14ac:dyDescent="0.25">
      <c r="B21" s="27">
        <v>9</v>
      </c>
      <c r="C21" s="51"/>
      <c r="D21" s="62"/>
      <c r="E21" s="63">
        <v>0</v>
      </c>
      <c r="F21" s="6">
        <f t="shared" si="0"/>
        <v>0</v>
      </c>
      <c r="G21" s="6">
        <v>1000000</v>
      </c>
      <c r="H21" s="7">
        <f>IF(COUNTIF('(1)-1事業所・車両一覧'!$C$9:$C$501,$C21)-SUMPRODUCT(('(1)-1事業所・車両一覧'!$C$9:$C$109=C21)*('(1)-1事業所・車両一覧'!$I$9:$I$109=""))-SUMPRODUCT(('(1)-1事業所・車両一覧'!$C$9:$C$109=C21)*('(1)-1事業所・車両一覧'!$I$9:$I$109="✔")*('(1)-1事業所・車両一覧'!$J$9:$J$109="×")*('(1)-1事業所・車両一覧'!$K$9:$K$109="×")*('(1)-1事業所・車両一覧'!$L$9:$L$109="×"))&lt;0,0,(COUNTIF('(1)-1事業所・車両一覧'!$C$9:$C$501,$C21)-SUMPRODUCT(('(1)-1事業所・車両一覧'!$C$9:$C$109=C21)*('(1)-1事業所・車両一覧'!$I$9:$I$109=""))-SUMPRODUCT(('(1)-1事業所・車両一覧'!$C$9:$C$109=C21)*('(1)-1事業所・車両一覧'!$I$9:$I$109="✔")*('(1)-1事業所・車両一覧'!$J$9:$J$109="×")*('(1)-1事業所・車両一覧'!$K$9:$K$109="×")*('(1)-1事業所・車両一覧'!$L$9:$L$109="×"))))</f>
        <v>0</v>
      </c>
      <c r="I21" s="6">
        <f t="shared" ref="I21:I25" si="4">+G21*H21</f>
        <v>0</v>
      </c>
      <c r="J21" s="6">
        <f t="shared" ref="J21:J25" si="5">IF(I21&gt;F21,F21,I21)</f>
        <v>0</v>
      </c>
      <c r="K21" s="8" t="s">
        <v>1</v>
      </c>
      <c r="L21" s="9">
        <f t="shared" si="3"/>
        <v>0</v>
      </c>
    </row>
    <row r="22" spans="2:12" ht="49.95" customHeight="1" thickTop="1" thickBot="1" x14ac:dyDescent="0.25">
      <c r="B22" s="27">
        <v>10</v>
      </c>
      <c r="C22" s="51"/>
      <c r="D22" s="62"/>
      <c r="E22" s="63">
        <v>0</v>
      </c>
      <c r="F22" s="6">
        <f t="shared" si="0"/>
        <v>0</v>
      </c>
      <c r="G22" s="6">
        <v>1000000</v>
      </c>
      <c r="H22" s="7">
        <f>IF(COUNTIF('(1)-1事業所・車両一覧'!$C$9:$C$501,$C22)-SUMPRODUCT(('(1)-1事業所・車両一覧'!$C$9:$C$109=C22)*('(1)-1事業所・車両一覧'!$I$9:$I$109=""))-SUMPRODUCT(('(1)-1事業所・車両一覧'!$C$9:$C$109=C22)*('(1)-1事業所・車両一覧'!$I$9:$I$109="✔")*('(1)-1事業所・車両一覧'!$J$9:$J$109="×")*('(1)-1事業所・車両一覧'!$K$9:$K$109="×")*('(1)-1事業所・車両一覧'!$L$9:$L$109="×"))&lt;0,0,(COUNTIF('(1)-1事業所・車両一覧'!$C$9:$C$501,$C22)-SUMPRODUCT(('(1)-1事業所・車両一覧'!$C$9:$C$109=C22)*('(1)-1事業所・車両一覧'!$I$9:$I$109=""))-SUMPRODUCT(('(1)-1事業所・車両一覧'!$C$9:$C$109=C22)*('(1)-1事業所・車両一覧'!$I$9:$I$109="✔")*('(1)-1事業所・車両一覧'!$J$9:$J$109="×")*('(1)-1事業所・車両一覧'!$K$9:$K$109="×")*('(1)-1事業所・車両一覧'!$L$9:$L$109="×"))))</f>
        <v>0</v>
      </c>
      <c r="I22" s="6">
        <f t="shared" si="4"/>
        <v>0</v>
      </c>
      <c r="J22" s="6">
        <f t="shared" si="5"/>
        <v>0</v>
      </c>
      <c r="K22" s="8" t="s">
        <v>1</v>
      </c>
      <c r="L22" s="9">
        <f t="shared" si="3"/>
        <v>0</v>
      </c>
    </row>
    <row r="23" spans="2:12" ht="49.95" customHeight="1" thickTop="1" thickBot="1" x14ac:dyDescent="0.25">
      <c r="B23" s="27">
        <v>11</v>
      </c>
      <c r="C23" s="51"/>
      <c r="D23" s="62"/>
      <c r="E23" s="63">
        <v>0</v>
      </c>
      <c r="F23" s="6">
        <f t="shared" si="0"/>
        <v>0</v>
      </c>
      <c r="G23" s="6">
        <v>1000000</v>
      </c>
      <c r="H23" s="7">
        <f>IF(COUNTIF('(1)-1事業所・車両一覧'!$C$9:$C$501,$C23)-SUMPRODUCT(('(1)-1事業所・車両一覧'!$C$9:$C$109=C23)*('(1)-1事業所・車両一覧'!$I$9:$I$109=""))-SUMPRODUCT(('(1)-1事業所・車両一覧'!$C$9:$C$109=C23)*('(1)-1事業所・車両一覧'!$I$9:$I$109="✔")*('(1)-1事業所・車両一覧'!$J$9:$J$109="×")*('(1)-1事業所・車両一覧'!$K$9:$K$109="×")*('(1)-1事業所・車両一覧'!$L$9:$L$109="×"))&lt;0,0,(COUNTIF('(1)-1事業所・車両一覧'!$C$9:$C$501,$C23)-SUMPRODUCT(('(1)-1事業所・車両一覧'!$C$9:$C$109=C23)*('(1)-1事業所・車両一覧'!$I$9:$I$109=""))-SUMPRODUCT(('(1)-1事業所・車両一覧'!$C$9:$C$109=C23)*('(1)-1事業所・車両一覧'!$I$9:$I$109="✔")*('(1)-1事業所・車両一覧'!$J$9:$J$109="×")*('(1)-1事業所・車両一覧'!$K$9:$K$109="×")*('(1)-1事業所・車両一覧'!$L$9:$L$109="×"))))</f>
        <v>0</v>
      </c>
      <c r="I23" s="6">
        <f t="shared" si="4"/>
        <v>0</v>
      </c>
      <c r="J23" s="6">
        <f t="shared" si="5"/>
        <v>0</v>
      </c>
      <c r="K23" s="8" t="s">
        <v>1</v>
      </c>
      <c r="L23" s="9">
        <f t="shared" si="3"/>
        <v>0</v>
      </c>
    </row>
    <row r="24" spans="2:12" ht="49.95" customHeight="1" thickTop="1" thickBot="1" x14ac:dyDescent="0.25">
      <c r="B24" s="27">
        <v>12</v>
      </c>
      <c r="C24" s="51"/>
      <c r="D24" s="62"/>
      <c r="E24" s="63">
        <v>0</v>
      </c>
      <c r="F24" s="6">
        <f t="shared" si="0"/>
        <v>0</v>
      </c>
      <c r="G24" s="6">
        <v>1000000</v>
      </c>
      <c r="H24" s="7">
        <f>IF(COUNTIF('(1)-1事業所・車両一覧'!$C$9:$C$501,$C24)-SUMPRODUCT(('(1)-1事業所・車両一覧'!$C$9:$C$109=C24)*('(1)-1事業所・車両一覧'!$I$9:$I$109=""))-SUMPRODUCT(('(1)-1事業所・車両一覧'!$C$9:$C$109=C24)*('(1)-1事業所・車両一覧'!$I$9:$I$109="✔")*('(1)-1事業所・車両一覧'!$J$9:$J$109="×")*('(1)-1事業所・車両一覧'!$K$9:$K$109="×")*('(1)-1事業所・車両一覧'!$L$9:$L$109="×"))&lt;0,0,(COUNTIF('(1)-1事業所・車両一覧'!$C$9:$C$501,$C24)-SUMPRODUCT(('(1)-1事業所・車両一覧'!$C$9:$C$109=C24)*('(1)-1事業所・車両一覧'!$I$9:$I$109=""))-SUMPRODUCT(('(1)-1事業所・車両一覧'!$C$9:$C$109=C24)*('(1)-1事業所・車両一覧'!$I$9:$I$109="✔")*('(1)-1事業所・車両一覧'!$J$9:$J$109="×")*('(1)-1事業所・車両一覧'!$K$9:$K$109="×")*('(1)-1事業所・車両一覧'!$L$9:$L$109="×"))))</f>
        <v>0</v>
      </c>
      <c r="I24" s="6">
        <f t="shared" si="4"/>
        <v>0</v>
      </c>
      <c r="J24" s="6">
        <f t="shared" si="5"/>
        <v>0</v>
      </c>
      <c r="K24" s="8" t="s">
        <v>1</v>
      </c>
      <c r="L24" s="9">
        <f t="shared" si="3"/>
        <v>0</v>
      </c>
    </row>
    <row r="25" spans="2:12" ht="49.95" customHeight="1" thickTop="1" thickBot="1" x14ac:dyDescent="0.25">
      <c r="B25" s="27">
        <v>13</v>
      </c>
      <c r="C25" s="51"/>
      <c r="D25" s="62"/>
      <c r="E25" s="63">
        <v>0</v>
      </c>
      <c r="F25" s="6">
        <f t="shared" si="0"/>
        <v>0</v>
      </c>
      <c r="G25" s="6">
        <v>1000000</v>
      </c>
      <c r="H25" s="7">
        <f>IF(COUNTIF('(1)-1事業所・車両一覧'!$C$9:$C$501,$C25)-SUMPRODUCT(('(1)-1事業所・車両一覧'!$C$9:$C$109=C25)*('(1)-1事業所・車両一覧'!$I$9:$I$109=""))-SUMPRODUCT(('(1)-1事業所・車両一覧'!$C$9:$C$109=C25)*('(1)-1事業所・車両一覧'!$I$9:$I$109="✔")*('(1)-1事業所・車両一覧'!$J$9:$J$109="×")*('(1)-1事業所・車両一覧'!$K$9:$K$109="×")*('(1)-1事業所・車両一覧'!$L$9:$L$109="×"))&lt;0,0,(COUNTIF('(1)-1事業所・車両一覧'!$C$9:$C$501,$C25)-SUMPRODUCT(('(1)-1事業所・車両一覧'!$C$9:$C$109=C25)*('(1)-1事業所・車両一覧'!$I$9:$I$109=""))-SUMPRODUCT(('(1)-1事業所・車両一覧'!$C$9:$C$109=C25)*('(1)-1事業所・車両一覧'!$I$9:$I$109="✔")*('(1)-1事業所・車両一覧'!$J$9:$J$109="×")*('(1)-1事業所・車両一覧'!$K$9:$K$109="×")*('(1)-1事業所・車両一覧'!$L$9:$L$109="×"))))</f>
        <v>0</v>
      </c>
      <c r="I25" s="6">
        <f t="shared" si="4"/>
        <v>0</v>
      </c>
      <c r="J25" s="6">
        <f t="shared" si="5"/>
        <v>0</v>
      </c>
      <c r="K25" s="8" t="s">
        <v>1</v>
      </c>
      <c r="L25" s="9">
        <f t="shared" si="3"/>
        <v>0</v>
      </c>
    </row>
    <row r="26" spans="2:12" ht="54" customHeight="1" thickTop="1" thickBot="1" x14ac:dyDescent="0.25">
      <c r="B26" s="27">
        <v>14</v>
      </c>
      <c r="C26" s="51"/>
      <c r="D26" s="62"/>
      <c r="E26" s="63">
        <v>0</v>
      </c>
      <c r="F26" s="6">
        <f t="shared" si="0"/>
        <v>0</v>
      </c>
      <c r="G26" s="6">
        <v>1000000</v>
      </c>
      <c r="H26" s="7">
        <f>IF(COUNTIF('(1)-1事業所・車両一覧'!$C$9:$C$501,$C26)-SUMPRODUCT(('(1)-1事業所・車両一覧'!$C$9:$C$109=C26)*('(1)-1事業所・車両一覧'!$I$9:$I$109=""))-SUMPRODUCT(('(1)-1事業所・車両一覧'!$C$9:$C$109=C26)*('(1)-1事業所・車両一覧'!$I$9:$I$109="✔")*('(1)-1事業所・車両一覧'!$J$9:$J$109="×")*('(1)-1事業所・車両一覧'!$K$9:$K$109="×")*('(1)-1事業所・車両一覧'!$L$9:$L$109="×"))&lt;0,0,(COUNTIF('(1)-1事業所・車両一覧'!$C$9:$C$501,$C26)-SUMPRODUCT(('(1)-1事業所・車両一覧'!$C$9:$C$109=C26)*('(1)-1事業所・車両一覧'!$I$9:$I$109=""))-SUMPRODUCT(('(1)-1事業所・車両一覧'!$C$9:$C$109=C26)*('(1)-1事業所・車両一覧'!$I$9:$I$109="✔")*('(1)-1事業所・車両一覧'!$J$9:$J$109="×")*('(1)-1事業所・車両一覧'!$K$9:$K$109="×")*('(1)-1事業所・車両一覧'!$L$9:$L$109="×"))))</f>
        <v>0</v>
      </c>
      <c r="I26" s="6">
        <f t="shared" si="1"/>
        <v>0</v>
      </c>
      <c r="J26" s="6">
        <f t="shared" si="2"/>
        <v>0</v>
      </c>
      <c r="K26" s="8" t="s">
        <v>1</v>
      </c>
      <c r="L26" s="9">
        <f t="shared" si="3"/>
        <v>0</v>
      </c>
    </row>
    <row r="27" spans="2:12" ht="54" customHeight="1" thickTop="1" thickBot="1" x14ac:dyDescent="0.25">
      <c r="B27" s="27">
        <v>15</v>
      </c>
      <c r="C27" s="51"/>
      <c r="D27" s="62"/>
      <c r="E27" s="63">
        <v>0</v>
      </c>
      <c r="F27" s="6">
        <f t="shared" ref="F27" si="6">+D27-E27</f>
        <v>0</v>
      </c>
      <c r="G27" s="6">
        <v>1000001</v>
      </c>
      <c r="H27" s="7">
        <f>IF(COUNTIF('(1)-1事業所・車両一覧'!$C$9:$C$501,$C27)-SUMPRODUCT(('(1)-1事業所・車両一覧'!$C$9:$C$109=C27)*('(1)-1事業所・車両一覧'!$I$9:$I$109=""))-SUMPRODUCT(('(1)-1事業所・車両一覧'!$C$9:$C$109=C27)*('(1)-1事業所・車両一覧'!$I$9:$I$109="✔")*('(1)-1事業所・車両一覧'!$J$9:$J$109="×")*('(1)-1事業所・車両一覧'!$K$9:$K$109="×")*('(1)-1事業所・車両一覧'!$L$9:$L$109="×"))&lt;0,0,(COUNTIF('(1)-1事業所・車両一覧'!$C$9:$C$501,$C27)-SUMPRODUCT(('(1)-1事業所・車両一覧'!$C$9:$C$109=C27)*('(1)-1事業所・車両一覧'!$I$9:$I$109=""))-SUMPRODUCT(('(1)-1事業所・車両一覧'!$C$9:$C$109=C27)*('(1)-1事業所・車両一覧'!$I$9:$I$109="✔")*('(1)-1事業所・車両一覧'!$J$9:$J$109="×")*('(1)-1事業所・車両一覧'!$K$9:$K$109="×")*('(1)-1事業所・車両一覧'!$L$9:$L$109="×"))))</f>
        <v>0</v>
      </c>
      <c r="I27" s="6">
        <f t="shared" ref="I27:I28" si="7">+G27*H27</f>
        <v>0</v>
      </c>
      <c r="J27" s="6">
        <f t="shared" ref="J27" si="8">IF(I27&gt;F27,F27,I27)</f>
        <v>0</v>
      </c>
      <c r="K27" s="8" t="s">
        <v>1</v>
      </c>
      <c r="L27" s="9">
        <f t="shared" ref="L27" si="9">ROUNDDOWN(J27,-3)</f>
        <v>0</v>
      </c>
    </row>
    <row r="28" spans="2:12" ht="48.6" hidden="1" customHeight="1" thickTop="1" thickBot="1" x14ac:dyDescent="0.25">
      <c r="B28" s="27">
        <v>15</v>
      </c>
      <c r="C28" s="44"/>
      <c r="D28" s="46"/>
      <c r="E28" s="63">
        <v>0</v>
      </c>
      <c r="F28" s="6">
        <f t="shared" ref="F28" si="10">+D28-E28</f>
        <v>0</v>
      </c>
      <c r="G28" s="6">
        <v>1000000</v>
      </c>
      <c r="H28" s="7">
        <f>IF(COUNTIF('(1)-1事業所・車両一覧'!$C$9:$C$501,$C28)-SUMPRODUCT(('(1)-1事業所・車両一覧'!$C$9:$C$109=C28)*('(1)-1事業所・車両一覧'!$I$9:$I$109=""))-SUMPRODUCT(('(1)-1事業所・車両一覧'!$C$9:$C$109=C28)*('(1)-1事業所・車両一覧'!$I$9:$I$109="✔")*('(1)-1事業所・車両一覧'!$J$9:$J$109="×")*('(1)-1事業所・車両一覧'!$K$9:$K$109="×")*('(1)-1事業所・車両一覧'!$L$9:$L$109="×"))&lt;0,0,(COUNTIF('(1)-1事業所・車両一覧'!$C$9:$C$501,$C28)-SUMPRODUCT(('(1)-1事業所・車両一覧'!$C$9:$C$109=C28)*('(1)-1事業所・車両一覧'!$I$9:$I$109=""))-SUMPRODUCT(('(1)-1事業所・車両一覧'!$C$9:$C$109=C28)*('(1)-1事業所・車両一覧'!$I$9:$I$109="✔")*('(1)-1事業所・車両一覧'!$J$9:$J$109="×")*('(1)-1事業所・車両一覧'!$K$9:$K$109="×")*('(1)-1事業所・車両一覧'!$L$9:$L$109="×"))))</f>
        <v>0</v>
      </c>
      <c r="I28" s="6">
        <f t="shared" si="7"/>
        <v>0</v>
      </c>
      <c r="J28" s="6">
        <f t="shared" ref="J28" si="11">IF(I28&gt;F28,F28,I28)</f>
        <v>0</v>
      </c>
      <c r="K28" s="8" t="s">
        <v>1</v>
      </c>
      <c r="L28" s="9">
        <f t="shared" ref="L28" si="12">ROUNDDOWN(J28,-3)</f>
        <v>0</v>
      </c>
    </row>
    <row r="29" spans="2:12" ht="43.95" customHeight="1" thickTop="1" thickBot="1" x14ac:dyDescent="0.25">
      <c r="B29" s="49" t="s">
        <v>171</v>
      </c>
      <c r="C29" s="48"/>
      <c r="D29" s="47"/>
      <c r="E29" s="47"/>
      <c r="F29" s="47"/>
      <c r="G29" s="47"/>
      <c r="H29" s="47"/>
      <c r="I29" s="47"/>
      <c r="J29" s="47"/>
      <c r="K29" s="29" t="s">
        <v>59</v>
      </c>
      <c r="L29" s="30">
        <f>SUM(L13:L28)</f>
        <v>1809000</v>
      </c>
    </row>
    <row r="30" spans="2:12" ht="13.8" thickTop="1" x14ac:dyDescent="0.2"/>
  </sheetData>
  <customSheetViews>
    <customSheetView guid="{EAC5853F-4112-45E5-A82F-AC75D57705BA}" scale="80" showPageBreaks="1" fitToPage="1" printArea="1" hiddenRows="1" view="pageBreakPreview" topLeftCell="D1">
      <selection activeCell="D28" sqref="A28:XFD28"/>
      <pageMargins left="0.25" right="0.25" top="0.75" bottom="0.75" header="0.3" footer="0.3"/>
      <printOptions horizontalCentered="1"/>
      <pageSetup paperSize="9" scale="49" orientation="landscape" r:id="rId1"/>
    </customSheetView>
  </customSheetViews>
  <mergeCells count="10">
    <mergeCell ref="B11:B12"/>
    <mergeCell ref="C11:C12"/>
    <mergeCell ref="B6:M6"/>
    <mergeCell ref="B7:M7"/>
    <mergeCell ref="J1:L1"/>
    <mergeCell ref="G11:G12"/>
    <mergeCell ref="H11:H12"/>
    <mergeCell ref="K11:K12"/>
    <mergeCell ref="D11:D12"/>
    <mergeCell ref="E11:E12"/>
  </mergeCells>
  <phoneticPr fontId="2"/>
  <printOptions horizontalCentered="1"/>
  <pageMargins left="0.25" right="0.25" top="0.75" bottom="0.75" header="0.3" footer="0.3"/>
  <pageSetup paperSize="9" scale="50" orientation="landscape"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FF"/>
  </sheetPr>
  <dimension ref="A1:I53"/>
  <sheetViews>
    <sheetView view="pageBreakPreview" topLeftCell="A4" zoomScale="90" zoomScaleNormal="100" zoomScaleSheetLayoutView="90" workbookViewId="0">
      <selection activeCell="A10" sqref="A10:G10"/>
    </sheetView>
  </sheetViews>
  <sheetFormatPr defaultColWidth="9" defaultRowHeight="13.2" x14ac:dyDescent="0.2"/>
  <cols>
    <col min="1" max="1" width="25.21875" style="74" customWidth="1"/>
    <col min="2" max="3" width="9" style="74"/>
    <col min="4" max="4" width="5" style="74" customWidth="1"/>
    <col min="5" max="5" width="13.77734375" style="74" customWidth="1"/>
    <col min="6" max="6" width="13.88671875" style="74" customWidth="1"/>
    <col min="7" max="7" width="11.6640625" style="74" customWidth="1"/>
    <col min="8" max="16384" width="9" style="74"/>
  </cols>
  <sheetData>
    <row r="1" spans="1:9" x14ac:dyDescent="0.2">
      <c r="A1" s="73" t="s">
        <v>175</v>
      </c>
      <c r="C1" s="75"/>
      <c r="D1" s="112"/>
      <c r="E1" s="112"/>
      <c r="F1" s="112"/>
      <c r="G1" s="112"/>
      <c r="H1" s="76"/>
      <c r="I1" s="76"/>
    </row>
    <row r="2" spans="1:9" x14ac:dyDescent="0.2">
      <c r="A2" s="77"/>
    </row>
    <row r="3" spans="1:9" x14ac:dyDescent="0.2">
      <c r="A3" s="77"/>
    </row>
    <row r="4" spans="1:9" ht="19.2" x14ac:dyDescent="0.2">
      <c r="A4" s="113" t="s">
        <v>176</v>
      </c>
      <c r="B4" s="114"/>
      <c r="C4" s="114"/>
      <c r="D4" s="114"/>
      <c r="E4" s="114"/>
      <c r="F4" s="114"/>
      <c r="G4" s="114"/>
    </row>
    <row r="5" spans="1:9" x14ac:dyDescent="0.2">
      <c r="A5" s="77"/>
    </row>
    <row r="6" spans="1:9" x14ac:dyDescent="0.2">
      <c r="A6" s="77"/>
    </row>
    <row r="7" spans="1:9" x14ac:dyDescent="0.2">
      <c r="A7" s="78" t="s">
        <v>177</v>
      </c>
    </row>
    <row r="8" spans="1:9" x14ac:dyDescent="0.2">
      <c r="A8" s="77"/>
    </row>
    <row r="9" spans="1:9" x14ac:dyDescent="0.2">
      <c r="A9" s="77"/>
    </row>
    <row r="10" spans="1:9" ht="177" customHeight="1" x14ac:dyDescent="0.2">
      <c r="A10" s="115" t="s">
        <v>178</v>
      </c>
      <c r="B10" s="114"/>
      <c r="C10" s="114"/>
      <c r="D10" s="114"/>
      <c r="E10" s="114"/>
      <c r="F10" s="114"/>
      <c r="G10" s="114"/>
    </row>
    <row r="11" spans="1:9" x14ac:dyDescent="0.2">
      <c r="A11" s="77"/>
    </row>
    <row r="12" spans="1:9" x14ac:dyDescent="0.2">
      <c r="A12" s="77"/>
    </row>
    <row r="13" spans="1:9" x14ac:dyDescent="0.2">
      <c r="A13" s="79" t="s">
        <v>221</v>
      </c>
    </row>
    <row r="14" spans="1:9" x14ac:dyDescent="0.2">
      <c r="A14" s="77"/>
    </row>
    <row r="15" spans="1:9" x14ac:dyDescent="0.2">
      <c r="A15" s="77"/>
    </row>
    <row r="16" spans="1:9" ht="17.399999999999999" customHeight="1" x14ac:dyDescent="0.2">
      <c r="A16" s="80"/>
      <c r="C16" s="116" t="s">
        <v>179</v>
      </c>
      <c r="D16" s="117" t="s">
        <v>219</v>
      </c>
      <c r="E16" s="118"/>
      <c r="F16" s="118"/>
      <c r="G16" s="118"/>
    </row>
    <row r="17" spans="1:7" ht="17.399999999999999" customHeight="1" x14ac:dyDescent="0.2">
      <c r="A17" s="81"/>
      <c r="C17" s="116"/>
      <c r="D17" s="118"/>
      <c r="E17" s="118"/>
      <c r="F17" s="118"/>
      <c r="G17" s="118"/>
    </row>
    <row r="18" spans="1:7" x14ac:dyDescent="0.2">
      <c r="A18" s="81"/>
      <c r="C18" s="82"/>
      <c r="D18" s="83"/>
      <c r="E18" s="83"/>
      <c r="F18" s="83"/>
      <c r="G18" s="83"/>
    </row>
    <row r="19" spans="1:7" x14ac:dyDescent="0.2">
      <c r="A19" s="80"/>
      <c r="C19" s="78" t="s">
        <v>0</v>
      </c>
      <c r="D19" s="119" t="str">
        <f>'(1)-1事業所・車両一覧'!G1</f>
        <v>○○株式会社</v>
      </c>
      <c r="E19" s="120"/>
      <c r="F19" s="120"/>
      <c r="G19" s="120"/>
    </row>
    <row r="20" spans="1:7" x14ac:dyDescent="0.2">
      <c r="A20" s="81"/>
      <c r="C20" s="78"/>
      <c r="D20" s="83"/>
      <c r="E20" s="83"/>
      <c r="F20" s="83"/>
      <c r="G20" s="83"/>
    </row>
    <row r="21" spans="1:7" x14ac:dyDescent="0.2">
      <c r="A21" s="81"/>
      <c r="C21" s="78" t="s">
        <v>180</v>
      </c>
      <c r="D21" s="83"/>
      <c r="E21" s="108" t="s">
        <v>220</v>
      </c>
      <c r="F21" s="109"/>
      <c r="G21" s="109"/>
    </row>
    <row r="22" spans="1:7" x14ac:dyDescent="0.2">
      <c r="A22" s="77"/>
    </row>
    <row r="23" spans="1:7" x14ac:dyDescent="0.2">
      <c r="A23" s="77"/>
    </row>
    <row r="24" spans="1:7" x14ac:dyDescent="0.2">
      <c r="A24" s="77"/>
    </row>
    <row r="25" spans="1:7" x14ac:dyDescent="0.2">
      <c r="A25" s="77"/>
    </row>
    <row r="26" spans="1:7" x14ac:dyDescent="0.2">
      <c r="A26" s="77"/>
    </row>
    <row r="27" spans="1:7" ht="127.2" customHeight="1" x14ac:dyDescent="0.2">
      <c r="A27" s="110" t="s">
        <v>181</v>
      </c>
      <c r="B27" s="111"/>
      <c r="C27" s="111"/>
      <c r="D27" s="111"/>
      <c r="E27" s="111"/>
      <c r="F27" s="111"/>
      <c r="G27" s="111"/>
    </row>
    <row r="28" spans="1:7" x14ac:dyDescent="0.2">
      <c r="A28" s="77"/>
    </row>
    <row r="29" spans="1:7" x14ac:dyDescent="0.2">
      <c r="A29" s="77"/>
    </row>
    <row r="30" spans="1:7" x14ac:dyDescent="0.2">
      <c r="A30" s="77"/>
    </row>
    <row r="31" spans="1:7" x14ac:dyDescent="0.2">
      <c r="A31" s="77"/>
    </row>
    <row r="32" spans="1:7" x14ac:dyDescent="0.2">
      <c r="A32" s="77"/>
    </row>
    <row r="33" spans="1:1" x14ac:dyDescent="0.2">
      <c r="A33" s="77"/>
    </row>
    <row r="34" spans="1:1" x14ac:dyDescent="0.2">
      <c r="A34" s="77"/>
    </row>
    <row r="35" spans="1:1" x14ac:dyDescent="0.2">
      <c r="A35" s="77"/>
    </row>
    <row r="36" spans="1:1" x14ac:dyDescent="0.2">
      <c r="A36" s="77"/>
    </row>
    <row r="37" spans="1:1" x14ac:dyDescent="0.2">
      <c r="A37" s="77"/>
    </row>
    <row r="38" spans="1:1" x14ac:dyDescent="0.2">
      <c r="A38" s="77"/>
    </row>
    <row r="39" spans="1:1" x14ac:dyDescent="0.2">
      <c r="A39" s="77"/>
    </row>
    <row r="40" spans="1:1" x14ac:dyDescent="0.2">
      <c r="A40" s="77"/>
    </row>
    <row r="41" spans="1:1" x14ac:dyDescent="0.2">
      <c r="A41" s="77"/>
    </row>
    <row r="42" spans="1:1" x14ac:dyDescent="0.2">
      <c r="A42" s="77"/>
    </row>
    <row r="43" spans="1:1" x14ac:dyDescent="0.2">
      <c r="A43" s="77"/>
    </row>
    <row r="44" spans="1:1" x14ac:dyDescent="0.2">
      <c r="A44" s="77"/>
    </row>
    <row r="45" spans="1:1" x14ac:dyDescent="0.2">
      <c r="A45" s="77"/>
    </row>
    <row r="46" spans="1:1" x14ac:dyDescent="0.2">
      <c r="A46" s="77"/>
    </row>
    <row r="47" spans="1:1" x14ac:dyDescent="0.2">
      <c r="A47" s="77"/>
    </row>
    <row r="48" spans="1:1" x14ac:dyDescent="0.2">
      <c r="A48" s="77"/>
    </row>
    <row r="49" spans="1:1" x14ac:dyDescent="0.2">
      <c r="A49" s="77"/>
    </row>
    <row r="50" spans="1:1" x14ac:dyDescent="0.2">
      <c r="A50" s="77"/>
    </row>
    <row r="51" spans="1:1" x14ac:dyDescent="0.2">
      <c r="A51" s="77"/>
    </row>
    <row r="52" spans="1:1" x14ac:dyDescent="0.2">
      <c r="A52" s="77"/>
    </row>
    <row r="53" spans="1:1" x14ac:dyDescent="0.2">
      <c r="A53" s="77"/>
    </row>
  </sheetData>
  <mergeCells count="8">
    <mergeCell ref="E21:G21"/>
    <mergeCell ref="A27:G27"/>
    <mergeCell ref="D1:G1"/>
    <mergeCell ref="A4:G4"/>
    <mergeCell ref="A10:G10"/>
    <mergeCell ref="C16:C17"/>
    <mergeCell ref="D16:G17"/>
    <mergeCell ref="D19:G19"/>
  </mergeCells>
  <phoneticPr fontId="2"/>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リスト（非表示にする予定）</vt:lpstr>
      <vt:lpstr>(1)-1事業所・車両一覧</vt:lpstr>
      <vt:lpstr>(1)-2所要額調書</vt:lpstr>
      <vt:lpstr>(4)誓約書</vt:lpstr>
      <vt:lpstr>'(1)-1事業所・車両一覧'!Print_Area</vt:lpstr>
      <vt:lpstr>'(1)-2所要額調書'!Print_Area</vt:lpstr>
    </vt:vector>
  </TitlesOfParts>
  <Company>あおぞら情報システム株式会社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システム第３部</dc:creator>
  <cp:lastModifiedBy>東京都</cp:lastModifiedBy>
  <cp:lastPrinted>2023-08-31T02:15:29Z</cp:lastPrinted>
  <dcterms:created xsi:type="dcterms:W3CDTF">2003-12-17T11:04:48Z</dcterms:created>
  <dcterms:modified xsi:type="dcterms:W3CDTF">2023-08-31T05:14:15Z</dcterms:modified>
</cp:coreProperties>
</file>